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NTRATTAZIONE E RSU\2021-2022\"/>
    </mc:Choice>
  </mc:AlternateContent>
  <xr:revisionPtr revIDLastSave="0" documentId="13_ncr:1_{C5497E36-744F-4454-B61D-EAD3D4F1F7E8}" xr6:coauthVersionLast="47" xr6:coauthVersionMax="47" xr10:uidLastSave="{00000000-0000-0000-0000-000000000000}"/>
  <bookViews>
    <workbookView xWindow="-120" yWindow="-120" windowWidth="29040" windowHeight="15840" xr2:uid="{9442DE9D-25C5-4B72-8A2F-4842601C09A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G21" i="1" s="1"/>
  <c r="F19" i="1"/>
  <c r="G19" i="1" s="1"/>
  <c r="F20" i="1"/>
  <c r="G20" i="1" s="1"/>
  <c r="G22" i="1"/>
  <c r="G23" i="1"/>
  <c r="G24" i="1"/>
  <c r="G35" i="1"/>
  <c r="G36" i="1"/>
  <c r="G37" i="1"/>
  <c r="G38" i="1"/>
  <c r="G39" i="1"/>
  <c r="G40" i="1"/>
  <c r="G41" i="1"/>
  <c r="G42" i="1"/>
  <c r="G43" i="1"/>
  <c r="G44" i="1"/>
  <c r="G34" i="1"/>
  <c r="G51" i="1"/>
  <c r="G52" i="1"/>
  <c r="G53" i="1"/>
  <c r="G54" i="1"/>
  <c r="G55" i="1"/>
  <c r="G56" i="1"/>
  <c r="G57" i="1"/>
  <c r="G58" i="1"/>
  <c r="G50" i="1"/>
  <c r="G26" i="1" l="1"/>
  <c r="G62" i="1"/>
</calcChain>
</file>

<file path=xl/sharedStrings.xml><?xml version="1.0" encoding="utf-8"?>
<sst xmlns="http://schemas.openxmlformats.org/spreadsheetml/2006/main" count="48" uniqueCount="48">
  <si>
    <t>FIS DOCENTI 2021/2022</t>
  </si>
  <si>
    <t>Attività aggiuntive di insegnamento</t>
  </si>
  <si>
    <t>TOTALE 1</t>
  </si>
  <si>
    <t>Attività aggiuntive funzionali all'insegnamento</t>
  </si>
  <si>
    <t>Coordinatori di classe</t>
  </si>
  <si>
    <t>Coordinatori quinte</t>
  </si>
  <si>
    <t>Segretari</t>
  </si>
  <si>
    <t>Resp. Laboratori</t>
  </si>
  <si>
    <t>Coordin. Aree disciplinari</t>
  </si>
  <si>
    <t>Coordin. Ed. Civica</t>
  </si>
  <si>
    <t>h</t>
  </si>
  <si>
    <t>TOTALE 2</t>
  </si>
  <si>
    <t>Altre commissioni e progetti (lett. K)</t>
  </si>
  <si>
    <t>Supporto organizzativo</t>
  </si>
  <si>
    <t>Sostegno agli studenti</t>
  </si>
  <si>
    <t>Elettorale</t>
  </si>
  <si>
    <t>Orientamento in entrata</t>
  </si>
  <si>
    <t>Collaboratori del D.S.</t>
  </si>
  <si>
    <t>PROGETTI PTOF</t>
  </si>
  <si>
    <t>TOTALE LETT. K</t>
  </si>
  <si>
    <t>TOTALE</t>
  </si>
  <si>
    <t>Orario</t>
  </si>
  <si>
    <t>GLI</t>
  </si>
  <si>
    <t>Orientamento in uscita</t>
  </si>
  <si>
    <t>INVALSI</t>
  </si>
  <si>
    <t>Borse di Studio</t>
  </si>
  <si>
    <t>Informatica</t>
  </si>
  <si>
    <t>Biologia con curvatura Biomedica</t>
  </si>
  <si>
    <t>Potenziamento medico-biologico</t>
  </si>
  <si>
    <t>Olimpiadi di fisica</t>
  </si>
  <si>
    <t xml:space="preserve">Olimpiadi di arte </t>
  </si>
  <si>
    <t>Olimpiadi di informatica</t>
  </si>
  <si>
    <t>Reply code challenge</t>
  </si>
  <si>
    <t>Eccellenze sportive</t>
  </si>
  <si>
    <t>Olimpiadi della matematica</t>
  </si>
  <si>
    <t>Olimpiadi delle neuroscienze</t>
  </si>
  <si>
    <t>Recuperi</t>
  </si>
  <si>
    <t>Ore agg.per i corsi di recupero</t>
  </si>
  <si>
    <t>Ore agg. per gli sportelli</t>
  </si>
  <si>
    <t>Ore agg. corsi estivi</t>
  </si>
  <si>
    <t>Lettera D</t>
  </si>
  <si>
    <t>Lettera B</t>
  </si>
  <si>
    <t>Lettera F</t>
  </si>
  <si>
    <t>FONDO DISPONIBILE</t>
  </si>
  <si>
    <t>ORE SOSTITUZIONE COLLEGHI ASSENTI (economie)</t>
  </si>
  <si>
    <t>ATTIVITA' COMPLEM.DI ED. FISICA (Economie)</t>
  </si>
  <si>
    <t xml:space="preserve">doc. </t>
  </si>
  <si>
    <t>h/doc.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</si>
</sst>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\ &quot;€&quot;_-;\-* #,##0.0\ &quot;€&quot;_-;_-* &quot;-&quot;??\ &quot;€&quot;_-;_-@_-"/>
    <numFmt numFmtId="166" formatCode="_-* #,##0.0\ &quot;€&quot;_-;\-* #,##0.0\ &quot;€&quot;_-;_-* &quot;-&quot;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166" fontId="3" fillId="0" borderId="1" xfId="0" applyNumberFormat="1" applyFont="1" applyBorder="1"/>
    <xf numFmtId="0" fontId="0" fillId="0" borderId="1" xfId="0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64" fontId="0" fillId="0" borderId="1" xfId="0" applyNumberForma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65CA7-D8A5-4C22-AFCB-6A95D12D9814}">
  <dimension ref="A2:G69"/>
  <sheetViews>
    <sheetView tabSelected="1" workbookViewId="0">
      <selection activeCell="M18" sqref="M17:M18"/>
    </sheetView>
  </sheetViews>
  <sheetFormatPr defaultRowHeight="15" x14ac:dyDescent="0.25"/>
  <cols>
    <col min="1" max="3" width="9.140625" style="1"/>
    <col min="4" max="4" width="9.140625" style="1" customWidth="1"/>
    <col min="5" max="5" width="9.140625" style="1"/>
    <col min="6" max="6" width="14.42578125" style="1" customWidth="1"/>
    <col min="7" max="7" width="19.85546875" style="7" customWidth="1"/>
    <col min="8" max="16384" width="9.140625" style="1"/>
  </cols>
  <sheetData>
    <row r="2" spans="1:7" ht="15" customHeight="1" x14ac:dyDescent="0.25">
      <c r="B2" s="17" t="s">
        <v>0</v>
      </c>
      <c r="C2" s="18"/>
      <c r="D2" s="18"/>
      <c r="E2" s="18"/>
      <c r="F2" s="19"/>
    </row>
    <row r="3" spans="1:7" ht="15" customHeight="1" x14ac:dyDescent="0.25">
      <c r="B3" s="20"/>
      <c r="C3" s="21"/>
      <c r="D3" s="21"/>
      <c r="E3" s="21"/>
      <c r="F3" s="22"/>
    </row>
    <row r="7" spans="1:7" ht="18.75" x14ac:dyDescent="0.3">
      <c r="A7" s="2" t="s">
        <v>1</v>
      </c>
    </row>
    <row r="8" spans="1:7" ht="18.75" x14ac:dyDescent="0.3">
      <c r="A8" s="2"/>
    </row>
    <row r="9" spans="1:7" x14ac:dyDescent="0.25">
      <c r="F9" s="3" t="s">
        <v>10</v>
      </c>
    </row>
    <row r="10" spans="1:7" x14ac:dyDescent="0.25">
      <c r="A10" s="1" t="s">
        <v>37</v>
      </c>
      <c r="F10" s="3">
        <v>100</v>
      </c>
      <c r="G10" s="16">
        <v>3500</v>
      </c>
    </row>
    <row r="11" spans="1:7" x14ac:dyDescent="0.25">
      <c r="A11" s="1" t="s">
        <v>38</v>
      </c>
      <c r="F11" s="3">
        <v>120</v>
      </c>
      <c r="G11" s="16">
        <v>4200</v>
      </c>
    </row>
    <row r="12" spans="1:7" x14ac:dyDescent="0.25">
      <c r="A12" s="1" t="s">
        <v>39</v>
      </c>
      <c r="F12" s="3">
        <v>50</v>
      </c>
      <c r="G12" s="16">
        <v>2500</v>
      </c>
    </row>
    <row r="14" spans="1:7" s="4" customFormat="1" ht="21" x14ac:dyDescent="0.35">
      <c r="A14" s="4" t="s">
        <v>2</v>
      </c>
      <c r="C14" s="4" t="s">
        <v>41</v>
      </c>
      <c r="F14" s="14">
        <v>270</v>
      </c>
      <c r="G14" s="8">
        <v>10200</v>
      </c>
    </row>
    <row r="17" spans="1:7" ht="18.75" x14ac:dyDescent="0.3">
      <c r="A17" s="2" t="s">
        <v>3</v>
      </c>
    </row>
    <row r="18" spans="1:7" ht="18.75" x14ac:dyDescent="0.3">
      <c r="A18" s="2"/>
      <c r="E18" s="1" t="s">
        <v>47</v>
      </c>
    </row>
    <row r="19" spans="1:7" x14ac:dyDescent="0.25">
      <c r="A19" s="1" t="s">
        <v>4</v>
      </c>
      <c r="E19" s="3">
        <v>15</v>
      </c>
      <c r="F19" s="3">
        <f>E19*35</f>
        <v>525</v>
      </c>
      <c r="G19" s="9">
        <f>F19*17.5</f>
        <v>9187.5</v>
      </c>
    </row>
    <row r="20" spans="1:7" x14ac:dyDescent="0.25">
      <c r="A20" s="1" t="s">
        <v>5</v>
      </c>
      <c r="E20" s="3">
        <v>22</v>
      </c>
      <c r="F20" s="3">
        <f>E20*9</f>
        <v>198</v>
      </c>
      <c r="G20" s="9">
        <f t="shared" ref="G20:G24" si="0">F20*17.5</f>
        <v>3465</v>
      </c>
    </row>
    <row r="21" spans="1:7" x14ac:dyDescent="0.25">
      <c r="A21" s="1" t="s">
        <v>6</v>
      </c>
      <c r="E21" s="3">
        <v>4</v>
      </c>
      <c r="F21" s="3">
        <f>E21*44</f>
        <v>176</v>
      </c>
      <c r="G21" s="9">
        <f t="shared" si="0"/>
        <v>3080</v>
      </c>
    </row>
    <row r="22" spans="1:7" x14ac:dyDescent="0.25">
      <c r="A22" s="1" t="s">
        <v>7</v>
      </c>
      <c r="E22" s="3">
        <v>5</v>
      </c>
      <c r="F22" s="3">
        <v>15</v>
      </c>
      <c r="G22" s="9">
        <f t="shared" si="0"/>
        <v>262.5</v>
      </c>
    </row>
    <row r="23" spans="1:7" x14ac:dyDescent="0.25">
      <c r="A23" s="1" t="s">
        <v>8</v>
      </c>
      <c r="E23" s="3"/>
      <c r="F23" s="3">
        <v>110</v>
      </c>
      <c r="G23" s="9">
        <f t="shared" si="0"/>
        <v>1925</v>
      </c>
    </row>
    <row r="24" spans="1:7" x14ac:dyDescent="0.25">
      <c r="A24" s="1" t="s">
        <v>9</v>
      </c>
      <c r="E24" s="3">
        <v>5</v>
      </c>
      <c r="F24" s="3">
        <v>135</v>
      </c>
      <c r="G24" s="9">
        <f t="shared" si="0"/>
        <v>2362.5</v>
      </c>
    </row>
    <row r="26" spans="1:7" s="4" customFormat="1" ht="21" x14ac:dyDescent="0.35">
      <c r="A26" s="4" t="s">
        <v>11</v>
      </c>
      <c r="C26" s="4" t="s">
        <v>40</v>
      </c>
      <c r="G26" s="8">
        <f>SUM(G19:G25)</f>
        <v>20282.5</v>
      </c>
    </row>
    <row r="27" spans="1:7" s="4" customFormat="1" ht="21" x14ac:dyDescent="0.35">
      <c r="G27" s="8"/>
    </row>
    <row r="28" spans="1:7" s="4" customFormat="1" ht="21" x14ac:dyDescent="0.35">
      <c r="G28" s="8"/>
    </row>
    <row r="29" spans="1:7" ht="21" x14ac:dyDescent="0.3">
      <c r="A29" s="2" t="s">
        <v>17</v>
      </c>
      <c r="D29" s="1" t="s">
        <v>42</v>
      </c>
      <c r="E29" s="3">
        <v>2</v>
      </c>
      <c r="F29" s="3">
        <v>180</v>
      </c>
      <c r="G29" s="10">
        <v>3150</v>
      </c>
    </row>
    <row r="30" spans="1:7" ht="21" x14ac:dyDescent="0.3">
      <c r="A30" s="2"/>
      <c r="E30" s="3"/>
      <c r="F30" s="3"/>
      <c r="G30" s="10"/>
    </row>
    <row r="32" spans="1:7" ht="18.75" x14ac:dyDescent="0.3">
      <c r="A32" s="2" t="s">
        <v>12</v>
      </c>
    </row>
    <row r="33" spans="1:7" ht="18.75" x14ac:dyDescent="0.3">
      <c r="A33" s="2"/>
      <c r="E33" s="1" t="s">
        <v>46</v>
      </c>
    </row>
    <row r="34" spans="1:7" x14ac:dyDescent="0.25">
      <c r="A34" s="1" t="s">
        <v>16</v>
      </c>
      <c r="E34" s="3">
        <v>5</v>
      </c>
      <c r="F34" s="3">
        <v>125</v>
      </c>
      <c r="G34" s="9">
        <f>F34*17.5</f>
        <v>2187.5</v>
      </c>
    </row>
    <row r="35" spans="1:7" x14ac:dyDescent="0.25">
      <c r="A35" s="1" t="s">
        <v>14</v>
      </c>
      <c r="E35" s="3">
        <v>1</v>
      </c>
      <c r="F35" s="3">
        <v>15</v>
      </c>
      <c r="G35" s="9">
        <f t="shared" ref="G35:G44" si="1">F35*17.5</f>
        <v>262.5</v>
      </c>
    </row>
    <row r="36" spans="1:7" x14ac:dyDescent="0.25">
      <c r="A36" s="1" t="s">
        <v>22</v>
      </c>
      <c r="E36" s="3">
        <v>6</v>
      </c>
      <c r="F36" s="3">
        <v>60</v>
      </c>
      <c r="G36" s="9">
        <f t="shared" si="1"/>
        <v>1050</v>
      </c>
    </row>
    <row r="37" spans="1:7" x14ac:dyDescent="0.25">
      <c r="A37" s="1" t="s">
        <v>21</v>
      </c>
      <c r="E37" s="3">
        <v>2</v>
      </c>
      <c r="F37" s="3">
        <v>70</v>
      </c>
      <c r="G37" s="9">
        <f t="shared" si="1"/>
        <v>1225</v>
      </c>
    </row>
    <row r="38" spans="1:7" x14ac:dyDescent="0.25">
      <c r="A38" s="1" t="s">
        <v>23</v>
      </c>
      <c r="E38" s="3">
        <v>1</v>
      </c>
      <c r="F38" s="3">
        <v>30</v>
      </c>
      <c r="G38" s="9">
        <f t="shared" si="1"/>
        <v>525</v>
      </c>
    </row>
    <row r="39" spans="1:7" x14ac:dyDescent="0.25">
      <c r="A39" s="1" t="s">
        <v>36</v>
      </c>
      <c r="E39" s="3">
        <v>2</v>
      </c>
      <c r="F39" s="3">
        <v>20</v>
      </c>
      <c r="G39" s="9">
        <f t="shared" si="1"/>
        <v>350</v>
      </c>
    </row>
    <row r="40" spans="1:7" x14ac:dyDescent="0.25">
      <c r="A40" s="1" t="s">
        <v>24</v>
      </c>
      <c r="E40" s="3">
        <v>2</v>
      </c>
      <c r="F40" s="3">
        <v>20</v>
      </c>
      <c r="G40" s="9">
        <f t="shared" si="1"/>
        <v>350</v>
      </c>
    </row>
    <row r="41" spans="1:7" x14ac:dyDescent="0.25">
      <c r="A41" s="1" t="s">
        <v>13</v>
      </c>
      <c r="E41" s="3">
        <v>3</v>
      </c>
      <c r="F41" s="3">
        <v>38</v>
      </c>
      <c r="G41" s="9">
        <f t="shared" si="1"/>
        <v>665</v>
      </c>
    </row>
    <row r="42" spans="1:7" x14ac:dyDescent="0.25">
      <c r="A42" s="1" t="s">
        <v>25</v>
      </c>
      <c r="E42" s="3">
        <v>3</v>
      </c>
      <c r="F42" s="3">
        <v>9</v>
      </c>
      <c r="G42" s="9">
        <f t="shared" si="1"/>
        <v>157.5</v>
      </c>
    </row>
    <row r="43" spans="1:7" x14ac:dyDescent="0.25">
      <c r="A43" s="1" t="s">
        <v>15</v>
      </c>
      <c r="E43" s="3">
        <v>3</v>
      </c>
      <c r="F43" s="3">
        <v>15</v>
      </c>
      <c r="G43" s="9">
        <f t="shared" si="1"/>
        <v>262.5</v>
      </c>
    </row>
    <row r="44" spans="1:7" x14ac:dyDescent="0.25">
      <c r="A44" s="1" t="s">
        <v>26</v>
      </c>
      <c r="E44" s="3">
        <v>1</v>
      </c>
      <c r="F44" s="3">
        <v>20</v>
      </c>
      <c r="G44" s="9">
        <f t="shared" si="1"/>
        <v>350</v>
      </c>
    </row>
    <row r="45" spans="1:7" x14ac:dyDescent="0.25">
      <c r="F45" s="3"/>
      <c r="G45" s="9"/>
    </row>
    <row r="46" spans="1:7" x14ac:dyDescent="0.25">
      <c r="F46" s="3"/>
      <c r="G46" s="9"/>
    </row>
    <row r="47" spans="1:7" x14ac:dyDescent="0.25">
      <c r="F47" s="3"/>
      <c r="G47" s="9"/>
    </row>
    <row r="49" spans="1:7" ht="18.75" x14ac:dyDescent="0.3">
      <c r="A49" s="2" t="s">
        <v>18</v>
      </c>
    </row>
    <row r="50" spans="1:7" x14ac:dyDescent="0.25">
      <c r="A50" s="1" t="s">
        <v>27</v>
      </c>
      <c r="E50" s="3">
        <v>1</v>
      </c>
      <c r="F50" s="3">
        <v>80</v>
      </c>
      <c r="G50" s="9">
        <f>F50*17.5</f>
        <v>1400</v>
      </c>
    </row>
    <row r="51" spans="1:7" x14ac:dyDescent="0.25">
      <c r="A51" s="1" t="s">
        <v>28</v>
      </c>
      <c r="E51" s="3">
        <v>1</v>
      </c>
      <c r="F51" s="3">
        <v>15</v>
      </c>
      <c r="G51" s="9">
        <f t="shared" ref="G51:G58" si="2">F51*17.5</f>
        <v>262.5</v>
      </c>
    </row>
    <row r="52" spans="1:7" x14ac:dyDescent="0.25">
      <c r="A52" s="1" t="s">
        <v>29</v>
      </c>
      <c r="E52" s="3">
        <v>1</v>
      </c>
      <c r="F52" s="3">
        <v>10</v>
      </c>
      <c r="G52" s="9">
        <f t="shared" si="2"/>
        <v>175</v>
      </c>
    </row>
    <row r="53" spans="1:7" x14ac:dyDescent="0.25">
      <c r="A53" s="1" t="s">
        <v>30</v>
      </c>
      <c r="E53" s="3">
        <v>3</v>
      </c>
      <c r="F53" s="3">
        <v>20</v>
      </c>
      <c r="G53" s="9">
        <f t="shared" si="2"/>
        <v>350</v>
      </c>
    </row>
    <row r="54" spans="1:7" x14ac:dyDescent="0.25">
      <c r="A54" s="1" t="s">
        <v>31</v>
      </c>
      <c r="E54" s="3">
        <v>1</v>
      </c>
      <c r="F54" s="3">
        <v>14</v>
      </c>
      <c r="G54" s="9">
        <f t="shared" si="2"/>
        <v>245</v>
      </c>
    </row>
    <row r="55" spans="1:7" x14ac:dyDescent="0.25">
      <c r="A55" s="1" t="s">
        <v>32</v>
      </c>
      <c r="E55" s="3">
        <v>1</v>
      </c>
      <c r="F55" s="3">
        <v>18</v>
      </c>
      <c r="G55" s="9">
        <f t="shared" si="2"/>
        <v>315</v>
      </c>
    </row>
    <row r="56" spans="1:7" x14ac:dyDescent="0.25">
      <c r="A56" s="1" t="s">
        <v>33</v>
      </c>
      <c r="E56" s="3">
        <v>1</v>
      </c>
      <c r="F56" s="3">
        <v>15</v>
      </c>
      <c r="G56" s="9">
        <f t="shared" si="2"/>
        <v>262.5</v>
      </c>
    </row>
    <row r="57" spans="1:7" x14ac:dyDescent="0.25">
      <c r="A57" s="1" t="s">
        <v>34</v>
      </c>
      <c r="E57" s="3">
        <v>2</v>
      </c>
      <c r="F57" s="3">
        <v>16</v>
      </c>
      <c r="G57" s="9">
        <f t="shared" si="2"/>
        <v>280</v>
      </c>
    </row>
    <row r="58" spans="1:7" x14ac:dyDescent="0.25">
      <c r="A58" s="1" t="s">
        <v>35</v>
      </c>
      <c r="E58" s="3">
        <v>3</v>
      </c>
      <c r="F58" s="3">
        <v>30</v>
      </c>
      <c r="G58" s="9">
        <f t="shared" si="2"/>
        <v>525</v>
      </c>
    </row>
    <row r="59" spans="1:7" x14ac:dyDescent="0.25">
      <c r="E59" s="3"/>
      <c r="F59" s="3"/>
      <c r="G59" s="9"/>
    </row>
    <row r="62" spans="1:7" s="4" customFormat="1" ht="21" x14ac:dyDescent="0.35">
      <c r="A62" s="5" t="s">
        <v>19</v>
      </c>
      <c r="F62" s="6"/>
      <c r="G62" s="11">
        <f>SUM(G34:G61)</f>
        <v>11200</v>
      </c>
    </row>
    <row r="65" spans="1:7" s="2" customFormat="1" ht="21" x14ac:dyDescent="0.3">
      <c r="A65" s="2" t="s">
        <v>20</v>
      </c>
      <c r="G65" s="8">
        <v>44832.5</v>
      </c>
    </row>
    <row r="66" spans="1:7" ht="21" x14ac:dyDescent="0.3">
      <c r="A66" s="2" t="s">
        <v>43</v>
      </c>
      <c r="G66" s="8">
        <v>40401.089999999997</v>
      </c>
    </row>
    <row r="67" spans="1:7" ht="21" x14ac:dyDescent="0.25">
      <c r="A67" s="15" t="s">
        <v>45</v>
      </c>
      <c r="B67" s="13"/>
      <c r="C67" s="13"/>
      <c r="D67" s="13"/>
      <c r="E67" s="13"/>
      <c r="F67" s="13"/>
      <c r="G67" s="8">
        <v>3039.72</v>
      </c>
    </row>
    <row r="68" spans="1:7" ht="21" x14ac:dyDescent="0.25">
      <c r="A68" s="15" t="s">
        <v>44</v>
      </c>
      <c r="B68" s="13"/>
      <c r="C68" s="13"/>
      <c r="D68" s="13"/>
      <c r="E68" s="13"/>
      <c r="F68" s="13"/>
      <c r="G68" s="8">
        <v>1393.25</v>
      </c>
    </row>
    <row r="69" spans="1:7" ht="21" x14ac:dyDescent="0.3">
      <c r="A69" s="2"/>
      <c r="G69" s="12"/>
    </row>
  </sheetData>
  <mergeCells count="1">
    <mergeCell ref="B2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58ABF-7025-4C33-8A0E-713648BECCE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Preside</dc:creator>
  <cp:lastModifiedBy>Alberto Ferrari</cp:lastModifiedBy>
  <cp:lastPrinted>2022-01-25T09:56:39Z</cp:lastPrinted>
  <dcterms:created xsi:type="dcterms:W3CDTF">2022-01-07T12:07:10Z</dcterms:created>
  <dcterms:modified xsi:type="dcterms:W3CDTF">2022-05-03T15:09:18Z</dcterms:modified>
</cp:coreProperties>
</file>