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RATTAZIONE E RSU\2022-23\"/>
    </mc:Choice>
  </mc:AlternateContent>
  <xr:revisionPtr revIDLastSave="0" documentId="13_ncr:1_{D519BACF-156A-4E4F-A909-E1183249174C}" xr6:coauthVersionLast="47" xr6:coauthVersionMax="47" xr10:uidLastSave="{00000000-0000-0000-0000-000000000000}"/>
  <bookViews>
    <workbookView xWindow="13050" yWindow="0" windowWidth="13095" windowHeight="15525" xr2:uid="{9442DE9D-25C5-4B72-8A2F-4842601C09A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" i="2"/>
  <c r="B88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55" i="1"/>
  <c r="B46" i="1"/>
  <c r="B47" i="1"/>
  <c r="B48" i="1"/>
  <c r="B49" i="1"/>
  <c r="B50" i="1"/>
  <c r="B51" i="1"/>
  <c r="B52" i="1"/>
  <c r="B53" i="1"/>
  <c r="B54" i="1"/>
  <c r="B45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92" i="1"/>
  <c r="B170" i="1"/>
  <c r="B161" i="1"/>
  <c r="B162" i="1"/>
  <c r="B163" i="1"/>
  <c r="B164" i="1"/>
  <c r="B165" i="1"/>
  <c r="B166" i="1"/>
  <c r="B167" i="1"/>
  <c r="B168" i="1"/>
  <c r="B169" i="1"/>
  <c r="B160" i="1"/>
  <c r="B154" i="1"/>
  <c r="B153" i="1"/>
  <c r="B180" i="1"/>
  <c r="B181" i="1"/>
  <c r="B177" i="1"/>
  <c r="B178" i="1"/>
  <c r="B179" i="1"/>
  <c r="B190" i="1"/>
  <c r="B191" i="1"/>
  <c r="B192" i="1"/>
  <c r="B193" i="1"/>
  <c r="B189" i="1"/>
  <c r="B199" i="1"/>
  <c r="B198" i="1"/>
  <c r="B203" i="1"/>
  <c r="B202" i="1"/>
  <c r="B206" i="1"/>
  <c r="B211" i="1"/>
  <c r="B212" i="1"/>
  <c r="B216" i="1"/>
  <c r="B225" i="1"/>
  <c r="B224" i="1"/>
  <c r="B233" i="1"/>
  <c r="B236" i="1"/>
  <c r="B240" i="1"/>
  <c r="B348" i="1" l="1"/>
  <c r="B347" i="1"/>
  <c r="B343" i="1"/>
  <c r="B346" i="1"/>
  <c r="B383" i="1"/>
  <c r="B382" i="1"/>
  <c r="B381" i="1"/>
  <c r="B400" i="1"/>
  <c r="B399" i="1"/>
  <c r="B397" i="1"/>
  <c r="B396" i="1"/>
  <c r="B406" i="1"/>
  <c r="B405" i="1"/>
  <c r="B404" i="1"/>
  <c r="B411" i="1"/>
  <c r="B410" i="1"/>
  <c r="B417" i="1"/>
  <c r="B418" i="1"/>
  <c r="B416" i="1"/>
  <c r="B415" i="1"/>
  <c r="B424" i="1"/>
  <c r="B428" i="1"/>
  <c r="B427" i="1"/>
</calcChain>
</file>

<file path=xl/sharedStrings.xml><?xml version="1.0" encoding="utf-8"?>
<sst xmlns="http://schemas.openxmlformats.org/spreadsheetml/2006/main" count="399" uniqueCount="51">
  <si>
    <t>Segretari</t>
  </si>
  <si>
    <t>Supporto organizzativo</t>
  </si>
  <si>
    <t>Orientamento in entrata</t>
  </si>
  <si>
    <t>GLI</t>
  </si>
  <si>
    <t>Orientamento in uscita</t>
  </si>
  <si>
    <t>INVALSI</t>
  </si>
  <si>
    <t>Informatica</t>
  </si>
  <si>
    <t>Olimpiadi di fisica</t>
  </si>
  <si>
    <t>Eccellenze sportive</t>
  </si>
  <si>
    <t>Docente</t>
  </si>
  <si>
    <t>Corsi di recupero estivi</t>
  </si>
  <si>
    <t>Coordinatori</t>
  </si>
  <si>
    <t>Responsabili di laboratorio</t>
  </si>
  <si>
    <t>Respons. Aree disciplinari</t>
  </si>
  <si>
    <t>Referenti di ed. civica</t>
  </si>
  <si>
    <t xml:space="preserve">Collaboratori del D.S. </t>
  </si>
  <si>
    <t>Monteore studenti</t>
  </si>
  <si>
    <t xml:space="preserve">Orario </t>
  </si>
  <si>
    <t>Comm. Recuperi</t>
  </si>
  <si>
    <t>Borse di studio</t>
  </si>
  <si>
    <t>Elettrorale</t>
  </si>
  <si>
    <t>Potenziamento medicina</t>
  </si>
  <si>
    <t>Olimpiadi di arte</t>
  </si>
  <si>
    <t>Reply</t>
  </si>
  <si>
    <t>Olimpiadi di matematica</t>
  </si>
  <si>
    <t>PCTO</t>
  </si>
  <si>
    <t>PERSONALE ATA</t>
  </si>
  <si>
    <t>DOCENTI</t>
  </si>
  <si>
    <t>COLLABORATORI SCOLASTICI</t>
  </si>
  <si>
    <t>Straordinari</t>
  </si>
  <si>
    <t xml:space="preserve">Coll. Scol. </t>
  </si>
  <si>
    <t>Flessibilità per PTOF</t>
  </si>
  <si>
    <t>Sostituzione colleghi assenti</t>
  </si>
  <si>
    <t>ASSISTENTI AMMINISTRATIVI</t>
  </si>
  <si>
    <t xml:space="preserve">Ass. Amm. </t>
  </si>
  <si>
    <t>Partecipazione a commissioni</t>
  </si>
  <si>
    <t xml:space="preserve">Ass. Tec. </t>
  </si>
  <si>
    <t>ASSISTENTI TECNICI</t>
  </si>
  <si>
    <t>INCARICHI SPECIFICI A.A.</t>
  </si>
  <si>
    <t>INCARICHI SPECIFICI C.S.</t>
  </si>
  <si>
    <t>Flessibilità oraria sost. Colleghi</t>
  </si>
  <si>
    <t>Flessibilità oraria per PTOF</t>
  </si>
  <si>
    <t>Ore prestate in eccedenza</t>
  </si>
  <si>
    <t>Gestione archivio</t>
  </si>
  <si>
    <t>Formazione</t>
  </si>
  <si>
    <t>Altre attività</t>
  </si>
  <si>
    <t>Flessibilità per attività pomeridiane</t>
  </si>
  <si>
    <t>Olimpiadi di neuroscienze</t>
  </si>
  <si>
    <t>Olimpiadi di informatica</t>
  </si>
  <si>
    <t>Sito</t>
  </si>
  <si>
    <t>Corsi e sportelli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</si>
</sst>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2" fontId="5" fillId="0" borderId="1" xfId="0" applyNumberFormat="1" applyFont="1" applyBorder="1"/>
    <xf numFmtId="44" fontId="0" fillId="0" borderId="1" xfId="1" applyFont="1" applyBorder="1"/>
    <xf numFmtId="0" fontId="0" fillId="0" borderId="1" xfId="0" applyFont="1" applyBorder="1"/>
    <xf numFmtId="44" fontId="2" fillId="0" borderId="1" xfId="1" applyFont="1" applyBorder="1"/>
    <xf numFmtId="4" fontId="5" fillId="0" borderId="1" xfId="0" applyNumberFormat="1" applyFont="1" applyBorder="1"/>
    <xf numFmtId="44" fontId="0" fillId="0" borderId="1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5CA7-D8A5-4C22-AFCB-6A95D12D9814}">
  <dimension ref="A2:E451"/>
  <sheetViews>
    <sheetView tabSelected="1" topLeftCell="A40" workbookViewId="0">
      <selection activeCell="B21" sqref="B21"/>
    </sheetView>
  </sheetViews>
  <sheetFormatPr defaultRowHeight="15" x14ac:dyDescent="0.25"/>
  <cols>
    <col min="1" max="1" width="10.5703125" style="8" customWidth="1"/>
    <col min="2" max="2" width="30.5703125" style="3" bestFit="1" customWidth="1"/>
    <col min="3" max="3" width="11" style="1" bestFit="1" customWidth="1"/>
    <col min="4" max="4" width="9.140625" style="1" customWidth="1"/>
    <col min="5" max="5" width="9.140625" style="2"/>
    <col min="6" max="6" width="14.42578125" style="1" customWidth="1"/>
    <col min="7" max="16384" width="9.140625" style="1"/>
  </cols>
  <sheetData>
    <row r="2" spans="1:2" x14ac:dyDescent="0.25">
      <c r="B2" s="4" t="s">
        <v>27</v>
      </c>
    </row>
    <row r="4" spans="1:2" x14ac:dyDescent="0.25">
      <c r="B4" s="4" t="s">
        <v>50</v>
      </c>
    </row>
    <row r="5" spans="1:2" x14ac:dyDescent="0.25">
      <c r="A5" s="8" t="s">
        <v>9</v>
      </c>
      <c r="B5" s="3">
        <v>665</v>
      </c>
    </row>
    <row r="6" spans="1:2" x14ac:dyDescent="0.25">
      <c r="A6" s="8" t="s">
        <v>9</v>
      </c>
      <c r="B6" s="3">
        <v>630</v>
      </c>
    </row>
    <row r="7" spans="1:2" x14ac:dyDescent="0.25">
      <c r="A7" s="8" t="s">
        <v>9</v>
      </c>
      <c r="B7" s="3">
        <v>630</v>
      </c>
    </row>
    <row r="8" spans="1:2" x14ac:dyDescent="0.25">
      <c r="A8" s="8" t="s">
        <v>9</v>
      </c>
      <c r="B8" s="3">
        <v>560</v>
      </c>
    </row>
    <row r="9" spans="1:2" x14ac:dyDescent="0.25">
      <c r="A9" s="8" t="s">
        <v>9</v>
      </c>
      <c r="B9" s="3">
        <v>525</v>
      </c>
    </row>
    <row r="10" spans="1:2" x14ac:dyDescent="0.25">
      <c r="A10" s="8" t="s">
        <v>9</v>
      </c>
      <c r="B10" s="3">
        <v>490</v>
      </c>
    </row>
    <row r="11" spans="1:2" x14ac:dyDescent="0.25">
      <c r="A11" s="8" t="s">
        <v>9</v>
      </c>
      <c r="B11" s="3">
        <v>455</v>
      </c>
    </row>
    <row r="12" spans="1:2" x14ac:dyDescent="0.25">
      <c r="A12" s="8" t="s">
        <v>9</v>
      </c>
      <c r="B12" s="3">
        <v>420</v>
      </c>
    </row>
    <row r="13" spans="1:2" x14ac:dyDescent="0.25">
      <c r="A13" s="8" t="s">
        <v>9</v>
      </c>
      <c r="B13" s="3">
        <v>420</v>
      </c>
    </row>
    <row r="14" spans="1:2" x14ac:dyDescent="0.25">
      <c r="A14" s="8" t="s">
        <v>9</v>
      </c>
      <c r="B14" s="3">
        <v>385</v>
      </c>
    </row>
    <row r="15" spans="1:2" x14ac:dyDescent="0.25">
      <c r="A15" s="8" t="s">
        <v>9</v>
      </c>
      <c r="B15" s="3">
        <v>385</v>
      </c>
    </row>
    <row r="16" spans="1:2" x14ac:dyDescent="0.25">
      <c r="A16" s="8" t="s">
        <v>9</v>
      </c>
      <c r="B16" s="3">
        <v>315</v>
      </c>
    </row>
    <row r="17" spans="1:2" x14ac:dyDescent="0.25">
      <c r="A17" s="8" t="s">
        <v>9</v>
      </c>
      <c r="B17" s="3">
        <v>315</v>
      </c>
    </row>
    <row r="18" spans="1:2" x14ac:dyDescent="0.25">
      <c r="A18" s="8" t="s">
        <v>9</v>
      </c>
      <c r="B18" s="3">
        <v>280</v>
      </c>
    </row>
    <row r="19" spans="1:2" x14ac:dyDescent="0.25">
      <c r="A19" s="8" t="s">
        <v>9</v>
      </c>
      <c r="B19" s="3">
        <v>210</v>
      </c>
    </row>
    <row r="20" spans="1:2" x14ac:dyDescent="0.25">
      <c r="A20" s="8" t="s">
        <v>9</v>
      </c>
      <c r="B20" s="3">
        <v>210</v>
      </c>
    </row>
    <row r="21" spans="1:2" x14ac:dyDescent="0.25">
      <c r="A21" s="8" t="s">
        <v>9</v>
      </c>
      <c r="B21" s="3">
        <v>210</v>
      </c>
    </row>
    <row r="22" spans="1:2" x14ac:dyDescent="0.25">
      <c r="A22" s="8" t="s">
        <v>9</v>
      </c>
      <c r="B22" s="3">
        <v>175</v>
      </c>
    </row>
    <row r="23" spans="1:2" x14ac:dyDescent="0.25">
      <c r="A23" s="8" t="s">
        <v>9</v>
      </c>
      <c r="B23" s="3">
        <v>175</v>
      </c>
    </row>
    <row r="24" spans="1:2" x14ac:dyDescent="0.25">
      <c r="A24" s="8" t="s">
        <v>9</v>
      </c>
      <c r="B24" s="3">
        <v>175</v>
      </c>
    </row>
    <row r="25" spans="1:2" x14ac:dyDescent="0.25">
      <c r="A25" s="8" t="s">
        <v>9</v>
      </c>
      <c r="B25" s="3">
        <v>140</v>
      </c>
    </row>
    <row r="26" spans="1:2" x14ac:dyDescent="0.25">
      <c r="A26" s="8" t="s">
        <v>9</v>
      </c>
      <c r="B26" s="3">
        <v>140</v>
      </c>
    </row>
    <row r="27" spans="1:2" x14ac:dyDescent="0.25">
      <c r="A27" s="8" t="s">
        <v>9</v>
      </c>
      <c r="B27" s="3">
        <v>140</v>
      </c>
    </row>
    <row r="28" spans="1:2" x14ac:dyDescent="0.25">
      <c r="A28" s="8" t="s">
        <v>9</v>
      </c>
      <c r="B28" s="3">
        <v>105</v>
      </c>
    </row>
    <row r="29" spans="1:2" x14ac:dyDescent="0.25">
      <c r="A29" s="8" t="s">
        <v>9</v>
      </c>
      <c r="B29" s="3">
        <v>105</v>
      </c>
    </row>
    <row r="30" spans="1:2" x14ac:dyDescent="0.25">
      <c r="A30" s="8" t="s">
        <v>9</v>
      </c>
      <c r="B30" s="3">
        <v>105</v>
      </c>
    </row>
    <row r="31" spans="1:2" x14ac:dyDescent="0.25">
      <c r="A31" s="8" t="s">
        <v>9</v>
      </c>
      <c r="B31" s="3">
        <v>105</v>
      </c>
    </row>
    <row r="32" spans="1:2" x14ac:dyDescent="0.25">
      <c r="A32" s="8" t="s">
        <v>9</v>
      </c>
      <c r="B32" s="3">
        <v>70</v>
      </c>
    </row>
    <row r="33" spans="1:5" x14ac:dyDescent="0.25">
      <c r="A33" s="8" t="s">
        <v>9</v>
      </c>
      <c r="B33" s="3">
        <v>70</v>
      </c>
    </row>
    <row r="34" spans="1:5" x14ac:dyDescent="0.25">
      <c r="A34" s="8" t="s">
        <v>9</v>
      </c>
      <c r="B34" s="3">
        <v>70</v>
      </c>
    </row>
    <row r="35" spans="1:5" x14ac:dyDescent="0.25">
      <c r="A35" s="8" t="s">
        <v>9</v>
      </c>
      <c r="B35" s="3">
        <v>70</v>
      </c>
    </row>
    <row r="37" spans="1:5" x14ac:dyDescent="0.25">
      <c r="B37" s="4" t="s">
        <v>10</v>
      </c>
    </row>
    <row r="38" spans="1:5" x14ac:dyDescent="0.25">
      <c r="A38" s="8" t="s">
        <v>9</v>
      </c>
      <c r="B38" s="3">
        <v>800</v>
      </c>
    </row>
    <row r="39" spans="1:5" x14ac:dyDescent="0.25">
      <c r="A39" s="8" t="s">
        <v>9</v>
      </c>
      <c r="B39" s="3">
        <v>500</v>
      </c>
    </row>
    <row r="40" spans="1:5" x14ac:dyDescent="0.25">
      <c r="A40" s="8" t="s">
        <v>9</v>
      </c>
      <c r="B40" s="3">
        <v>400</v>
      </c>
    </row>
    <row r="41" spans="1:5" x14ac:dyDescent="0.25">
      <c r="A41" s="8" t="s">
        <v>9</v>
      </c>
      <c r="B41" s="3">
        <v>400</v>
      </c>
    </row>
    <row r="42" spans="1:5" x14ac:dyDescent="0.25">
      <c r="A42" s="8" t="s">
        <v>9</v>
      </c>
      <c r="B42" s="3">
        <v>400</v>
      </c>
    </row>
    <row r="44" spans="1:5" x14ac:dyDescent="0.25">
      <c r="B44" s="4" t="s">
        <v>11</v>
      </c>
    </row>
    <row r="45" spans="1:5" x14ac:dyDescent="0.25">
      <c r="A45" s="8" t="s">
        <v>9</v>
      </c>
      <c r="B45" s="3">
        <f>22*17.5</f>
        <v>385</v>
      </c>
      <c r="D45" s="2"/>
      <c r="E45" s="1"/>
    </row>
    <row r="46" spans="1:5" x14ac:dyDescent="0.25">
      <c r="A46" s="8" t="s">
        <v>9</v>
      </c>
      <c r="B46" s="3">
        <f t="shared" ref="B46:B54" si="0">22*17.5</f>
        <v>385</v>
      </c>
      <c r="D46" s="2"/>
      <c r="E46" s="1"/>
    </row>
    <row r="47" spans="1:5" x14ac:dyDescent="0.25">
      <c r="A47" s="8" t="s">
        <v>9</v>
      </c>
      <c r="B47" s="3">
        <f t="shared" si="0"/>
        <v>385</v>
      </c>
      <c r="D47" s="2"/>
      <c r="E47" s="1"/>
    </row>
    <row r="48" spans="1:5" x14ac:dyDescent="0.25">
      <c r="A48" s="8" t="s">
        <v>9</v>
      </c>
      <c r="B48" s="3">
        <f t="shared" si="0"/>
        <v>385</v>
      </c>
      <c r="D48" s="2"/>
      <c r="E48" s="1"/>
    </row>
    <row r="49" spans="1:5" x14ac:dyDescent="0.25">
      <c r="A49" s="8" t="s">
        <v>9</v>
      </c>
      <c r="B49" s="3">
        <f t="shared" si="0"/>
        <v>385</v>
      </c>
      <c r="D49" s="2"/>
      <c r="E49" s="1"/>
    </row>
    <row r="50" spans="1:5" x14ac:dyDescent="0.25">
      <c r="A50" s="8" t="s">
        <v>9</v>
      </c>
      <c r="B50" s="3">
        <f t="shared" si="0"/>
        <v>385</v>
      </c>
      <c r="D50" s="2"/>
      <c r="E50" s="1"/>
    </row>
    <row r="51" spans="1:5" x14ac:dyDescent="0.25">
      <c r="A51" s="8" t="s">
        <v>9</v>
      </c>
      <c r="B51" s="3">
        <f t="shared" si="0"/>
        <v>385</v>
      </c>
      <c r="D51" s="2"/>
      <c r="E51" s="1"/>
    </row>
    <row r="52" spans="1:5" x14ac:dyDescent="0.25">
      <c r="A52" s="8" t="s">
        <v>9</v>
      </c>
      <c r="B52" s="3">
        <f t="shared" si="0"/>
        <v>385</v>
      </c>
      <c r="D52" s="2"/>
      <c r="E52" s="1"/>
    </row>
    <row r="53" spans="1:5" x14ac:dyDescent="0.25">
      <c r="A53" s="8" t="s">
        <v>9</v>
      </c>
      <c r="B53" s="3">
        <f t="shared" si="0"/>
        <v>385</v>
      </c>
      <c r="D53" s="2"/>
      <c r="E53" s="1"/>
    </row>
    <row r="54" spans="1:5" x14ac:dyDescent="0.25">
      <c r="A54" s="8" t="s">
        <v>9</v>
      </c>
      <c r="B54" s="3">
        <f t="shared" si="0"/>
        <v>385</v>
      </c>
      <c r="D54" s="2"/>
      <c r="E54" s="1"/>
    </row>
    <row r="55" spans="1:5" x14ac:dyDescent="0.25">
      <c r="A55" s="8" t="s">
        <v>9</v>
      </c>
      <c r="B55" s="3">
        <f>15*17.5</f>
        <v>262.5</v>
      </c>
      <c r="D55" s="2"/>
      <c r="E55" s="1"/>
    </row>
    <row r="56" spans="1:5" x14ac:dyDescent="0.25">
      <c r="A56" s="8" t="s">
        <v>9</v>
      </c>
      <c r="B56" s="3">
        <f t="shared" ref="B56:B87" si="1">15*17.5</f>
        <v>262.5</v>
      </c>
      <c r="D56" s="2"/>
      <c r="E56" s="1"/>
    </row>
    <row r="57" spans="1:5" x14ac:dyDescent="0.25">
      <c r="A57" s="8" t="s">
        <v>9</v>
      </c>
      <c r="B57" s="3">
        <f t="shared" si="1"/>
        <v>262.5</v>
      </c>
      <c r="D57" s="2"/>
      <c r="E57" s="1"/>
    </row>
    <row r="58" spans="1:5" x14ac:dyDescent="0.25">
      <c r="A58" s="8" t="s">
        <v>9</v>
      </c>
      <c r="B58" s="3">
        <f t="shared" si="1"/>
        <v>262.5</v>
      </c>
      <c r="D58" s="2"/>
      <c r="E58" s="1"/>
    </row>
    <row r="59" spans="1:5" x14ac:dyDescent="0.25">
      <c r="A59" s="8" t="s">
        <v>9</v>
      </c>
      <c r="B59" s="3">
        <f t="shared" si="1"/>
        <v>262.5</v>
      </c>
      <c r="D59" s="2"/>
      <c r="E59" s="1"/>
    </row>
    <row r="60" spans="1:5" x14ac:dyDescent="0.25">
      <c r="A60" s="8" t="s">
        <v>9</v>
      </c>
      <c r="B60" s="3">
        <f t="shared" si="1"/>
        <v>262.5</v>
      </c>
      <c r="D60" s="2"/>
      <c r="E60" s="1"/>
    </row>
    <row r="61" spans="1:5" x14ac:dyDescent="0.25">
      <c r="A61" s="8" t="s">
        <v>9</v>
      </c>
      <c r="B61" s="3">
        <f t="shared" si="1"/>
        <v>262.5</v>
      </c>
      <c r="D61" s="2"/>
      <c r="E61" s="1"/>
    </row>
    <row r="62" spans="1:5" x14ac:dyDescent="0.25">
      <c r="A62" s="8" t="s">
        <v>9</v>
      </c>
      <c r="B62" s="3">
        <f t="shared" si="1"/>
        <v>262.5</v>
      </c>
      <c r="D62" s="2"/>
      <c r="E62" s="1"/>
    </row>
    <row r="63" spans="1:5" x14ac:dyDescent="0.25">
      <c r="A63" s="8" t="s">
        <v>9</v>
      </c>
      <c r="B63" s="3">
        <f t="shared" si="1"/>
        <v>262.5</v>
      </c>
      <c r="D63" s="2"/>
      <c r="E63" s="1"/>
    </row>
    <row r="64" spans="1:5" x14ac:dyDescent="0.25">
      <c r="A64" s="8" t="s">
        <v>9</v>
      </c>
      <c r="B64" s="3">
        <f t="shared" si="1"/>
        <v>262.5</v>
      </c>
      <c r="D64" s="2"/>
      <c r="E64" s="1"/>
    </row>
    <row r="65" spans="1:5" x14ac:dyDescent="0.25">
      <c r="A65" s="8" t="s">
        <v>9</v>
      </c>
      <c r="B65" s="3">
        <f t="shared" si="1"/>
        <v>262.5</v>
      </c>
      <c r="D65" s="2"/>
      <c r="E65" s="1"/>
    </row>
    <row r="66" spans="1:5" x14ac:dyDescent="0.25">
      <c r="A66" s="8" t="s">
        <v>9</v>
      </c>
      <c r="B66" s="3">
        <f t="shared" si="1"/>
        <v>262.5</v>
      </c>
      <c r="D66" s="2"/>
      <c r="E66" s="1"/>
    </row>
    <row r="67" spans="1:5" x14ac:dyDescent="0.25">
      <c r="A67" s="8" t="s">
        <v>9</v>
      </c>
      <c r="B67" s="3">
        <f t="shared" si="1"/>
        <v>262.5</v>
      </c>
      <c r="D67" s="2"/>
      <c r="E67" s="1"/>
    </row>
    <row r="68" spans="1:5" x14ac:dyDescent="0.25">
      <c r="A68" s="8" t="s">
        <v>9</v>
      </c>
      <c r="B68" s="3">
        <f t="shared" si="1"/>
        <v>262.5</v>
      </c>
      <c r="D68" s="2"/>
      <c r="E68" s="1"/>
    </row>
    <row r="69" spans="1:5" x14ac:dyDescent="0.25">
      <c r="A69" s="8" t="s">
        <v>9</v>
      </c>
      <c r="B69" s="3">
        <f t="shared" si="1"/>
        <v>262.5</v>
      </c>
      <c r="D69" s="2"/>
      <c r="E69" s="1"/>
    </row>
    <row r="70" spans="1:5" x14ac:dyDescent="0.25">
      <c r="A70" s="8" t="s">
        <v>9</v>
      </c>
      <c r="B70" s="3">
        <f t="shared" si="1"/>
        <v>262.5</v>
      </c>
      <c r="D70" s="2"/>
      <c r="E70" s="1"/>
    </row>
    <row r="71" spans="1:5" x14ac:dyDescent="0.25">
      <c r="A71" s="8" t="s">
        <v>9</v>
      </c>
      <c r="B71" s="3">
        <f t="shared" si="1"/>
        <v>262.5</v>
      </c>
      <c r="D71" s="2"/>
      <c r="E71" s="1"/>
    </row>
    <row r="72" spans="1:5" x14ac:dyDescent="0.25">
      <c r="A72" s="8" t="s">
        <v>9</v>
      </c>
      <c r="B72" s="3">
        <f t="shared" si="1"/>
        <v>262.5</v>
      </c>
      <c r="D72" s="2"/>
      <c r="E72" s="1"/>
    </row>
    <row r="73" spans="1:5" x14ac:dyDescent="0.25">
      <c r="A73" s="8" t="s">
        <v>9</v>
      </c>
      <c r="B73" s="3">
        <f t="shared" si="1"/>
        <v>262.5</v>
      </c>
      <c r="D73" s="2"/>
      <c r="E73" s="1"/>
    </row>
    <row r="74" spans="1:5" x14ac:dyDescent="0.25">
      <c r="A74" s="8" t="s">
        <v>9</v>
      </c>
      <c r="B74" s="3">
        <f t="shared" si="1"/>
        <v>262.5</v>
      </c>
      <c r="D74" s="2"/>
      <c r="E74" s="1"/>
    </row>
    <row r="75" spans="1:5" x14ac:dyDescent="0.25">
      <c r="A75" s="8" t="s">
        <v>9</v>
      </c>
      <c r="B75" s="3">
        <f t="shared" si="1"/>
        <v>262.5</v>
      </c>
      <c r="D75" s="2"/>
      <c r="E75" s="1"/>
    </row>
    <row r="76" spans="1:5" x14ac:dyDescent="0.25">
      <c r="A76" s="8" t="s">
        <v>9</v>
      </c>
      <c r="B76" s="3">
        <f t="shared" si="1"/>
        <v>262.5</v>
      </c>
      <c r="D76" s="2"/>
      <c r="E76" s="1"/>
    </row>
    <row r="77" spans="1:5" x14ac:dyDescent="0.25">
      <c r="A77" s="8" t="s">
        <v>9</v>
      </c>
      <c r="B77" s="3">
        <f t="shared" si="1"/>
        <v>262.5</v>
      </c>
      <c r="D77" s="2"/>
      <c r="E77" s="1"/>
    </row>
    <row r="78" spans="1:5" x14ac:dyDescent="0.25">
      <c r="A78" s="8" t="s">
        <v>9</v>
      </c>
      <c r="B78" s="3">
        <f t="shared" si="1"/>
        <v>262.5</v>
      </c>
      <c r="D78" s="2"/>
      <c r="E78" s="1"/>
    </row>
    <row r="79" spans="1:5" x14ac:dyDescent="0.25">
      <c r="A79" s="8" t="s">
        <v>9</v>
      </c>
      <c r="B79" s="3">
        <f t="shared" si="1"/>
        <v>262.5</v>
      </c>
      <c r="D79" s="2"/>
      <c r="E79" s="1"/>
    </row>
    <row r="80" spans="1:5" x14ac:dyDescent="0.25">
      <c r="A80" s="8" t="s">
        <v>9</v>
      </c>
      <c r="B80" s="3">
        <f t="shared" si="1"/>
        <v>262.5</v>
      </c>
      <c r="D80" s="2"/>
      <c r="E80" s="1"/>
    </row>
    <row r="81" spans="1:5" x14ac:dyDescent="0.25">
      <c r="A81" s="8" t="s">
        <v>9</v>
      </c>
      <c r="B81" s="3">
        <f t="shared" si="1"/>
        <v>262.5</v>
      </c>
      <c r="D81" s="2"/>
      <c r="E81" s="1"/>
    </row>
    <row r="82" spans="1:5" x14ac:dyDescent="0.25">
      <c r="A82" s="8" t="s">
        <v>9</v>
      </c>
      <c r="B82" s="3">
        <f t="shared" si="1"/>
        <v>262.5</v>
      </c>
      <c r="D82" s="2"/>
      <c r="E82" s="1"/>
    </row>
    <row r="83" spans="1:5" x14ac:dyDescent="0.25">
      <c r="A83" s="8" t="s">
        <v>9</v>
      </c>
      <c r="B83" s="3">
        <f t="shared" si="1"/>
        <v>262.5</v>
      </c>
      <c r="D83" s="2"/>
      <c r="E83" s="1"/>
    </row>
    <row r="84" spans="1:5" x14ac:dyDescent="0.25">
      <c r="A84" s="8" t="s">
        <v>9</v>
      </c>
      <c r="B84" s="3">
        <f t="shared" si="1"/>
        <v>262.5</v>
      </c>
      <c r="D84" s="2"/>
      <c r="E84" s="1"/>
    </row>
    <row r="85" spans="1:5" x14ac:dyDescent="0.25">
      <c r="A85" s="8" t="s">
        <v>9</v>
      </c>
      <c r="B85" s="3">
        <f t="shared" si="1"/>
        <v>262.5</v>
      </c>
      <c r="D85" s="2"/>
      <c r="E85" s="1"/>
    </row>
    <row r="86" spans="1:5" x14ac:dyDescent="0.25">
      <c r="A86" s="8" t="s">
        <v>9</v>
      </c>
      <c r="B86" s="3">
        <f t="shared" si="1"/>
        <v>262.5</v>
      </c>
      <c r="D86" s="2"/>
      <c r="E86" s="1"/>
    </row>
    <row r="87" spans="1:5" x14ac:dyDescent="0.25">
      <c r="A87" s="8" t="s">
        <v>9</v>
      </c>
      <c r="B87" s="3">
        <f t="shared" si="1"/>
        <v>262.5</v>
      </c>
      <c r="D87" s="2"/>
      <c r="E87" s="1"/>
    </row>
    <row r="88" spans="1:5" x14ac:dyDescent="0.25">
      <c r="A88" s="8" t="s">
        <v>9</v>
      </c>
      <c r="B88" s="3">
        <f>13*17.5</f>
        <v>227.5</v>
      </c>
      <c r="D88" s="2"/>
      <c r="E88" s="1"/>
    </row>
    <row r="89" spans="1:5" x14ac:dyDescent="0.25">
      <c r="A89" s="8" t="s">
        <v>9</v>
      </c>
      <c r="B89" s="3">
        <v>175</v>
      </c>
      <c r="D89" s="2"/>
      <c r="E89" s="1"/>
    </row>
    <row r="91" spans="1:5" x14ac:dyDescent="0.25">
      <c r="B91" s="4" t="s">
        <v>0</v>
      </c>
    </row>
    <row r="92" spans="1:5" x14ac:dyDescent="0.25">
      <c r="A92" s="8" t="s">
        <v>9</v>
      </c>
      <c r="B92" s="3">
        <f>17.5*3</f>
        <v>52.5</v>
      </c>
      <c r="C92" s="11"/>
      <c r="D92" s="11"/>
    </row>
    <row r="93" spans="1:5" x14ac:dyDescent="0.25">
      <c r="A93" s="8" t="s">
        <v>9</v>
      </c>
      <c r="B93" s="3">
        <f t="shared" ref="B93:B133" si="2">17.5*3</f>
        <v>52.5</v>
      </c>
    </row>
    <row r="94" spans="1:5" x14ac:dyDescent="0.25">
      <c r="A94" s="8" t="s">
        <v>9</v>
      </c>
      <c r="B94" s="3">
        <f t="shared" si="2"/>
        <v>52.5</v>
      </c>
    </row>
    <row r="95" spans="1:5" x14ac:dyDescent="0.25">
      <c r="A95" s="8" t="s">
        <v>9</v>
      </c>
      <c r="B95" s="3">
        <f t="shared" si="2"/>
        <v>52.5</v>
      </c>
    </row>
    <row r="96" spans="1:5" x14ac:dyDescent="0.25">
      <c r="A96" s="8" t="s">
        <v>9</v>
      </c>
      <c r="B96" s="3">
        <f t="shared" si="2"/>
        <v>52.5</v>
      </c>
    </row>
    <row r="97" spans="1:2" x14ac:dyDescent="0.25">
      <c r="A97" s="8" t="s">
        <v>9</v>
      </c>
      <c r="B97" s="3">
        <f t="shared" si="2"/>
        <v>52.5</v>
      </c>
    </row>
    <row r="98" spans="1:2" x14ac:dyDescent="0.25">
      <c r="A98" s="8" t="s">
        <v>9</v>
      </c>
      <c r="B98" s="3">
        <f t="shared" si="2"/>
        <v>52.5</v>
      </c>
    </row>
    <row r="99" spans="1:2" x14ac:dyDescent="0.25">
      <c r="A99" s="8" t="s">
        <v>9</v>
      </c>
      <c r="B99" s="3">
        <f t="shared" si="2"/>
        <v>52.5</v>
      </c>
    </row>
    <row r="100" spans="1:2" x14ac:dyDescent="0.25">
      <c r="A100" s="8" t="s">
        <v>9</v>
      </c>
      <c r="B100" s="3">
        <f t="shared" si="2"/>
        <v>52.5</v>
      </c>
    </row>
    <row r="101" spans="1:2" x14ac:dyDescent="0.25">
      <c r="A101" s="8" t="s">
        <v>9</v>
      </c>
      <c r="B101" s="3">
        <f t="shared" si="2"/>
        <v>52.5</v>
      </c>
    </row>
    <row r="102" spans="1:2" x14ac:dyDescent="0.25">
      <c r="A102" s="8" t="s">
        <v>9</v>
      </c>
      <c r="B102" s="3">
        <f t="shared" si="2"/>
        <v>52.5</v>
      </c>
    </row>
    <row r="103" spans="1:2" x14ac:dyDescent="0.25">
      <c r="A103" s="8" t="s">
        <v>9</v>
      </c>
      <c r="B103" s="3">
        <f t="shared" si="2"/>
        <v>52.5</v>
      </c>
    </row>
    <row r="104" spans="1:2" x14ac:dyDescent="0.25">
      <c r="A104" s="8" t="s">
        <v>9</v>
      </c>
      <c r="B104" s="3">
        <f t="shared" si="2"/>
        <v>52.5</v>
      </c>
    </row>
    <row r="105" spans="1:2" x14ac:dyDescent="0.25">
      <c r="A105" s="8" t="s">
        <v>9</v>
      </c>
      <c r="B105" s="3">
        <f t="shared" si="2"/>
        <v>52.5</v>
      </c>
    </row>
    <row r="106" spans="1:2" x14ac:dyDescent="0.25">
      <c r="A106" s="8" t="s">
        <v>9</v>
      </c>
      <c r="B106" s="3">
        <f t="shared" si="2"/>
        <v>52.5</v>
      </c>
    </row>
    <row r="107" spans="1:2" x14ac:dyDescent="0.25">
      <c r="A107" s="8" t="s">
        <v>9</v>
      </c>
      <c r="B107" s="3">
        <f t="shared" si="2"/>
        <v>52.5</v>
      </c>
    </row>
    <row r="108" spans="1:2" x14ac:dyDescent="0.25">
      <c r="A108" s="8" t="s">
        <v>9</v>
      </c>
      <c r="B108" s="3">
        <f t="shared" si="2"/>
        <v>52.5</v>
      </c>
    </row>
    <row r="109" spans="1:2" x14ac:dyDescent="0.25">
      <c r="A109" s="8" t="s">
        <v>9</v>
      </c>
      <c r="B109" s="3">
        <f t="shared" si="2"/>
        <v>52.5</v>
      </c>
    </row>
    <row r="110" spans="1:2" x14ac:dyDescent="0.25">
      <c r="A110" s="8" t="s">
        <v>9</v>
      </c>
      <c r="B110" s="3">
        <f t="shared" si="2"/>
        <v>52.5</v>
      </c>
    </row>
    <row r="111" spans="1:2" x14ac:dyDescent="0.25">
      <c r="A111" s="8" t="s">
        <v>9</v>
      </c>
      <c r="B111" s="3">
        <f t="shared" si="2"/>
        <v>52.5</v>
      </c>
    </row>
    <row r="112" spans="1:2" x14ac:dyDescent="0.25">
      <c r="A112" s="8" t="s">
        <v>9</v>
      </c>
      <c r="B112" s="3">
        <f t="shared" si="2"/>
        <v>52.5</v>
      </c>
    </row>
    <row r="113" spans="1:2" x14ac:dyDescent="0.25">
      <c r="A113" s="8" t="s">
        <v>9</v>
      </c>
      <c r="B113" s="3">
        <f t="shared" si="2"/>
        <v>52.5</v>
      </c>
    </row>
    <row r="114" spans="1:2" x14ac:dyDescent="0.25">
      <c r="A114" s="8" t="s">
        <v>9</v>
      </c>
      <c r="B114" s="3">
        <f t="shared" si="2"/>
        <v>52.5</v>
      </c>
    </row>
    <row r="115" spans="1:2" x14ac:dyDescent="0.25">
      <c r="A115" s="8" t="s">
        <v>9</v>
      </c>
      <c r="B115" s="3">
        <f t="shared" si="2"/>
        <v>52.5</v>
      </c>
    </row>
    <row r="116" spans="1:2" x14ac:dyDescent="0.25">
      <c r="A116" s="8" t="s">
        <v>9</v>
      </c>
      <c r="B116" s="3">
        <f t="shared" si="2"/>
        <v>52.5</v>
      </c>
    </row>
    <row r="117" spans="1:2" x14ac:dyDescent="0.25">
      <c r="A117" s="8" t="s">
        <v>9</v>
      </c>
      <c r="B117" s="3">
        <f t="shared" si="2"/>
        <v>52.5</v>
      </c>
    </row>
    <row r="118" spans="1:2" x14ac:dyDescent="0.25">
      <c r="A118" s="8" t="s">
        <v>9</v>
      </c>
      <c r="B118" s="3">
        <f t="shared" si="2"/>
        <v>52.5</v>
      </c>
    </row>
    <row r="119" spans="1:2" x14ac:dyDescent="0.25">
      <c r="A119" s="8" t="s">
        <v>9</v>
      </c>
      <c r="B119" s="3">
        <f t="shared" si="2"/>
        <v>52.5</v>
      </c>
    </row>
    <row r="120" spans="1:2" x14ac:dyDescent="0.25">
      <c r="A120" s="8" t="s">
        <v>9</v>
      </c>
      <c r="B120" s="3">
        <f t="shared" si="2"/>
        <v>52.5</v>
      </c>
    </row>
    <row r="121" spans="1:2" x14ac:dyDescent="0.25">
      <c r="A121" s="8" t="s">
        <v>9</v>
      </c>
      <c r="B121" s="3">
        <f t="shared" si="2"/>
        <v>52.5</v>
      </c>
    </row>
    <row r="122" spans="1:2" x14ac:dyDescent="0.25">
      <c r="A122" s="8" t="s">
        <v>9</v>
      </c>
      <c r="B122" s="3">
        <f t="shared" si="2"/>
        <v>52.5</v>
      </c>
    </row>
    <row r="123" spans="1:2" x14ac:dyDescent="0.25">
      <c r="A123" s="8" t="s">
        <v>9</v>
      </c>
      <c r="B123" s="3">
        <f t="shared" si="2"/>
        <v>52.5</v>
      </c>
    </row>
    <row r="124" spans="1:2" x14ac:dyDescent="0.25">
      <c r="A124" s="8" t="s">
        <v>9</v>
      </c>
      <c r="B124" s="3">
        <f t="shared" si="2"/>
        <v>52.5</v>
      </c>
    </row>
    <row r="125" spans="1:2" x14ac:dyDescent="0.25">
      <c r="A125" s="8" t="s">
        <v>9</v>
      </c>
      <c r="B125" s="3">
        <f t="shared" si="2"/>
        <v>52.5</v>
      </c>
    </row>
    <row r="126" spans="1:2" x14ac:dyDescent="0.25">
      <c r="A126" s="8" t="s">
        <v>9</v>
      </c>
      <c r="B126" s="3">
        <f t="shared" si="2"/>
        <v>52.5</v>
      </c>
    </row>
    <row r="127" spans="1:2" x14ac:dyDescent="0.25">
      <c r="A127" s="8" t="s">
        <v>9</v>
      </c>
      <c r="B127" s="3">
        <f t="shared" si="2"/>
        <v>52.5</v>
      </c>
    </row>
    <row r="128" spans="1:2" x14ac:dyDescent="0.25">
      <c r="A128" s="8" t="s">
        <v>9</v>
      </c>
      <c r="B128" s="3">
        <f t="shared" si="2"/>
        <v>52.5</v>
      </c>
    </row>
    <row r="129" spans="1:2" x14ac:dyDescent="0.25">
      <c r="A129" s="8" t="s">
        <v>9</v>
      </c>
      <c r="B129" s="3">
        <f t="shared" si="2"/>
        <v>52.5</v>
      </c>
    </row>
    <row r="130" spans="1:2" x14ac:dyDescent="0.25">
      <c r="A130" s="8" t="s">
        <v>9</v>
      </c>
      <c r="B130" s="3">
        <f t="shared" si="2"/>
        <v>52.5</v>
      </c>
    </row>
    <row r="131" spans="1:2" x14ac:dyDescent="0.25">
      <c r="A131" s="8" t="s">
        <v>9</v>
      </c>
      <c r="B131" s="3">
        <f t="shared" si="2"/>
        <v>52.5</v>
      </c>
    </row>
    <row r="132" spans="1:2" x14ac:dyDescent="0.25">
      <c r="A132" s="8" t="s">
        <v>9</v>
      </c>
      <c r="B132" s="3">
        <f t="shared" si="2"/>
        <v>52.5</v>
      </c>
    </row>
    <row r="133" spans="1:2" x14ac:dyDescent="0.25">
      <c r="A133" s="8" t="s">
        <v>9</v>
      </c>
      <c r="B133" s="3">
        <f t="shared" si="2"/>
        <v>52.5</v>
      </c>
    </row>
    <row r="135" spans="1:2" x14ac:dyDescent="0.25">
      <c r="B135" s="4" t="s">
        <v>12</v>
      </c>
    </row>
    <row r="136" spans="1:2" x14ac:dyDescent="0.25">
      <c r="A136" s="8" t="s">
        <v>9</v>
      </c>
      <c r="B136" s="3">
        <v>175</v>
      </c>
    </row>
    <row r="137" spans="1:2" x14ac:dyDescent="0.25">
      <c r="A137" s="8" t="s">
        <v>9</v>
      </c>
      <c r="B137" s="3">
        <v>175</v>
      </c>
    </row>
    <row r="138" spans="1:2" x14ac:dyDescent="0.25">
      <c r="A138" s="8" t="s">
        <v>9</v>
      </c>
      <c r="B138" s="3">
        <v>70</v>
      </c>
    </row>
    <row r="140" spans="1:2" x14ac:dyDescent="0.25">
      <c r="B140" s="4" t="s">
        <v>13</v>
      </c>
    </row>
    <row r="141" spans="1:2" x14ac:dyDescent="0.25">
      <c r="A141" s="8" t="s">
        <v>9</v>
      </c>
      <c r="B141" s="3">
        <v>245</v>
      </c>
    </row>
    <row r="142" spans="1:2" x14ac:dyDescent="0.25">
      <c r="A142" s="8" t="s">
        <v>9</v>
      </c>
      <c r="B142" s="3">
        <v>245</v>
      </c>
    </row>
    <row r="143" spans="1:2" x14ac:dyDescent="0.25">
      <c r="A143" s="8" t="s">
        <v>9</v>
      </c>
      <c r="B143" s="3">
        <v>245</v>
      </c>
    </row>
    <row r="144" spans="1:2" x14ac:dyDescent="0.25">
      <c r="A144" s="8" t="s">
        <v>9</v>
      </c>
      <c r="B144" s="3">
        <v>245</v>
      </c>
    </row>
    <row r="145" spans="1:2" x14ac:dyDescent="0.25">
      <c r="A145" s="8" t="s">
        <v>9</v>
      </c>
      <c r="B145" s="3">
        <v>210</v>
      </c>
    </row>
    <row r="146" spans="1:2" x14ac:dyDescent="0.25">
      <c r="A146" s="8" t="s">
        <v>9</v>
      </c>
      <c r="B146" s="3">
        <v>210</v>
      </c>
    </row>
    <row r="147" spans="1:2" x14ac:dyDescent="0.25">
      <c r="A147" s="8" t="s">
        <v>9</v>
      </c>
      <c r="B147" s="3">
        <v>175</v>
      </c>
    </row>
    <row r="148" spans="1:2" x14ac:dyDescent="0.25">
      <c r="A148" s="8" t="s">
        <v>9</v>
      </c>
      <c r="B148" s="3">
        <v>175</v>
      </c>
    </row>
    <row r="149" spans="1:2" x14ac:dyDescent="0.25">
      <c r="A149" s="8" t="s">
        <v>9</v>
      </c>
      <c r="B149" s="3">
        <v>105</v>
      </c>
    </row>
    <row r="150" spans="1:2" x14ac:dyDescent="0.25">
      <c r="A150" s="8" t="s">
        <v>9</v>
      </c>
      <c r="B150" s="3">
        <v>70</v>
      </c>
    </row>
    <row r="152" spans="1:2" x14ac:dyDescent="0.25">
      <c r="B152" s="4" t="s">
        <v>14</v>
      </c>
    </row>
    <row r="153" spans="1:2" x14ac:dyDescent="0.25">
      <c r="A153" s="8" t="s">
        <v>9</v>
      </c>
      <c r="B153" s="3">
        <f>15*17.5</f>
        <v>262.5</v>
      </c>
    </row>
    <row r="154" spans="1:2" x14ac:dyDescent="0.25">
      <c r="A154" s="8" t="s">
        <v>9</v>
      </c>
      <c r="B154" s="3">
        <f>15*17.5</f>
        <v>262.5</v>
      </c>
    </row>
    <row r="155" spans="1:2" x14ac:dyDescent="0.25">
      <c r="A155" s="8" t="s">
        <v>9</v>
      </c>
      <c r="B155" s="3">
        <v>175</v>
      </c>
    </row>
    <row r="156" spans="1:2" x14ac:dyDescent="0.25">
      <c r="A156" s="8" t="s">
        <v>9</v>
      </c>
      <c r="B156" s="3">
        <v>175</v>
      </c>
    </row>
    <row r="157" spans="1:2" x14ac:dyDescent="0.25">
      <c r="A157" s="8" t="s">
        <v>9</v>
      </c>
      <c r="B157" s="3">
        <v>175</v>
      </c>
    </row>
    <row r="158" spans="1:2" x14ac:dyDescent="0.25">
      <c r="A158" s="8" t="s">
        <v>9</v>
      </c>
      <c r="B158" s="3">
        <v>175</v>
      </c>
    </row>
    <row r="159" spans="1:2" x14ac:dyDescent="0.25">
      <c r="A159" s="8" t="s">
        <v>9</v>
      </c>
      <c r="B159" s="3">
        <v>175</v>
      </c>
    </row>
    <row r="160" spans="1:2" x14ac:dyDescent="0.25">
      <c r="A160" s="8" t="s">
        <v>9</v>
      </c>
      <c r="B160" s="3">
        <f>5*17.5</f>
        <v>87.5</v>
      </c>
    </row>
    <row r="161" spans="1:2" x14ac:dyDescent="0.25">
      <c r="A161" s="8" t="s">
        <v>9</v>
      </c>
      <c r="B161" s="3">
        <f t="shared" ref="B161:B170" si="3">5*17.5</f>
        <v>87.5</v>
      </c>
    </row>
    <row r="162" spans="1:2" x14ac:dyDescent="0.25">
      <c r="A162" s="8" t="s">
        <v>9</v>
      </c>
      <c r="B162" s="3">
        <f t="shared" si="3"/>
        <v>87.5</v>
      </c>
    </row>
    <row r="163" spans="1:2" x14ac:dyDescent="0.25">
      <c r="A163" s="8" t="s">
        <v>9</v>
      </c>
      <c r="B163" s="3">
        <f t="shared" si="3"/>
        <v>87.5</v>
      </c>
    </row>
    <row r="164" spans="1:2" x14ac:dyDescent="0.25">
      <c r="A164" s="8" t="s">
        <v>9</v>
      </c>
      <c r="B164" s="3">
        <f t="shared" si="3"/>
        <v>87.5</v>
      </c>
    </row>
    <row r="165" spans="1:2" x14ac:dyDescent="0.25">
      <c r="A165" s="8" t="s">
        <v>9</v>
      </c>
      <c r="B165" s="3">
        <f t="shared" si="3"/>
        <v>87.5</v>
      </c>
    </row>
    <row r="166" spans="1:2" x14ac:dyDescent="0.25">
      <c r="A166" s="8" t="s">
        <v>9</v>
      </c>
      <c r="B166" s="3">
        <f t="shared" si="3"/>
        <v>87.5</v>
      </c>
    </row>
    <row r="167" spans="1:2" x14ac:dyDescent="0.25">
      <c r="A167" s="8" t="s">
        <v>9</v>
      </c>
      <c r="B167" s="3">
        <f t="shared" si="3"/>
        <v>87.5</v>
      </c>
    </row>
    <row r="168" spans="1:2" x14ac:dyDescent="0.25">
      <c r="A168" s="8" t="s">
        <v>9</v>
      </c>
      <c r="B168" s="3">
        <f t="shared" si="3"/>
        <v>87.5</v>
      </c>
    </row>
    <row r="169" spans="1:2" x14ac:dyDescent="0.25">
      <c r="A169" s="8" t="s">
        <v>9</v>
      </c>
      <c r="B169" s="3">
        <f t="shared" si="3"/>
        <v>87.5</v>
      </c>
    </row>
    <row r="170" spans="1:2" x14ac:dyDescent="0.25">
      <c r="A170" s="8" t="s">
        <v>9</v>
      </c>
      <c r="B170" s="3">
        <f t="shared" si="3"/>
        <v>87.5</v>
      </c>
    </row>
    <row r="172" spans="1:2" x14ac:dyDescent="0.25">
      <c r="B172" s="4" t="s">
        <v>15</v>
      </c>
    </row>
    <row r="173" spans="1:2" x14ac:dyDescent="0.25">
      <c r="A173" s="8" t="s">
        <v>9</v>
      </c>
      <c r="B173" s="3">
        <v>1750</v>
      </c>
    </row>
    <row r="174" spans="1:2" x14ac:dyDescent="0.25">
      <c r="A174" s="8" t="s">
        <v>9</v>
      </c>
      <c r="B174" s="3">
        <v>1400</v>
      </c>
    </row>
    <row r="176" spans="1:2" x14ac:dyDescent="0.25">
      <c r="B176" s="4" t="s">
        <v>2</v>
      </c>
    </row>
    <row r="177" spans="1:2" x14ac:dyDescent="0.25">
      <c r="A177" s="8" t="s">
        <v>9</v>
      </c>
      <c r="B177" s="3">
        <f>30*17.5</f>
        <v>525</v>
      </c>
    </row>
    <row r="178" spans="1:2" x14ac:dyDescent="0.25">
      <c r="A178" s="8" t="s">
        <v>9</v>
      </c>
      <c r="B178" s="3">
        <f>24*17.5</f>
        <v>420</v>
      </c>
    </row>
    <row r="179" spans="1:2" x14ac:dyDescent="0.25">
      <c r="A179" s="8" t="s">
        <v>9</v>
      </c>
      <c r="B179" s="3">
        <f>22*17.5</f>
        <v>385</v>
      </c>
    </row>
    <row r="180" spans="1:2" x14ac:dyDescent="0.25">
      <c r="A180" s="8" t="s">
        <v>9</v>
      </c>
      <c r="B180" s="3">
        <f>19*17.5</f>
        <v>332.5</v>
      </c>
    </row>
    <row r="181" spans="1:2" x14ac:dyDescent="0.25">
      <c r="A181" s="8" t="s">
        <v>9</v>
      </c>
      <c r="B181" s="3">
        <f>11*17.5</f>
        <v>192.5</v>
      </c>
    </row>
    <row r="182" spans="1:2" x14ac:dyDescent="0.25">
      <c r="A182" s="8" t="s">
        <v>9</v>
      </c>
      <c r="B182" s="3">
        <v>175</v>
      </c>
    </row>
    <row r="184" spans="1:2" x14ac:dyDescent="0.25">
      <c r="B184" s="4" t="s">
        <v>16</v>
      </c>
    </row>
    <row r="185" spans="1:2" x14ac:dyDescent="0.25">
      <c r="A185" s="8" t="s">
        <v>9</v>
      </c>
      <c r="B185" s="3">
        <v>175</v>
      </c>
    </row>
    <row r="186" spans="1:2" x14ac:dyDescent="0.25">
      <c r="A186" s="8" t="s">
        <v>9</v>
      </c>
      <c r="B186" s="3">
        <v>175</v>
      </c>
    </row>
    <row r="188" spans="1:2" x14ac:dyDescent="0.25">
      <c r="B188" s="4" t="s">
        <v>3</v>
      </c>
    </row>
    <row r="189" spans="1:2" x14ac:dyDescent="0.25">
      <c r="A189" s="8" t="s">
        <v>9</v>
      </c>
      <c r="B189" s="3">
        <f>5*17.5</f>
        <v>87.5</v>
      </c>
    </row>
    <row r="190" spans="1:2" x14ac:dyDescent="0.25">
      <c r="A190" s="8" t="s">
        <v>9</v>
      </c>
      <c r="B190" s="3">
        <f t="shared" ref="B190:B193" si="4">5*17.5</f>
        <v>87.5</v>
      </c>
    </row>
    <row r="191" spans="1:2" x14ac:dyDescent="0.25">
      <c r="A191" s="8" t="s">
        <v>9</v>
      </c>
      <c r="B191" s="3">
        <f t="shared" si="4"/>
        <v>87.5</v>
      </c>
    </row>
    <row r="192" spans="1:2" x14ac:dyDescent="0.25">
      <c r="A192" s="8" t="s">
        <v>9</v>
      </c>
      <c r="B192" s="3">
        <f t="shared" si="4"/>
        <v>87.5</v>
      </c>
    </row>
    <row r="193" spans="1:2" x14ac:dyDescent="0.25">
      <c r="A193" s="8" t="s">
        <v>9</v>
      </c>
      <c r="B193" s="3">
        <f t="shared" si="4"/>
        <v>87.5</v>
      </c>
    </row>
    <row r="194" spans="1:2" x14ac:dyDescent="0.25">
      <c r="A194" s="8" t="s">
        <v>9</v>
      </c>
      <c r="B194" s="3">
        <v>70</v>
      </c>
    </row>
    <row r="195" spans="1:2" x14ac:dyDescent="0.25">
      <c r="A195" s="8" t="s">
        <v>9</v>
      </c>
      <c r="B195" s="3">
        <v>35</v>
      </c>
    </row>
    <row r="197" spans="1:2" x14ac:dyDescent="0.25">
      <c r="B197" s="4" t="s">
        <v>17</v>
      </c>
    </row>
    <row r="198" spans="1:2" x14ac:dyDescent="0.25">
      <c r="A198" s="8" t="s">
        <v>9</v>
      </c>
      <c r="B198" s="3">
        <f>65*17.5</f>
        <v>1137.5</v>
      </c>
    </row>
    <row r="199" spans="1:2" x14ac:dyDescent="0.25">
      <c r="A199" s="8" t="s">
        <v>9</v>
      </c>
      <c r="B199" s="3">
        <f>5*17.5</f>
        <v>87.5</v>
      </c>
    </row>
    <row r="201" spans="1:2" x14ac:dyDescent="0.25">
      <c r="B201" s="4" t="s">
        <v>4</v>
      </c>
    </row>
    <row r="202" spans="1:2" x14ac:dyDescent="0.25">
      <c r="A202" s="8" t="s">
        <v>9</v>
      </c>
      <c r="B202" s="3">
        <f>25*17.5</f>
        <v>437.5</v>
      </c>
    </row>
    <row r="203" spans="1:2" x14ac:dyDescent="0.25">
      <c r="A203" s="8" t="s">
        <v>9</v>
      </c>
      <c r="B203" s="3">
        <f>5*17.5</f>
        <v>87.5</v>
      </c>
    </row>
    <row r="205" spans="1:2" x14ac:dyDescent="0.25">
      <c r="B205" s="4" t="s">
        <v>18</v>
      </c>
    </row>
    <row r="206" spans="1:2" x14ac:dyDescent="0.25">
      <c r="A206" s="8" t="s">
        <v>9</v>
      </c>
      <c r="B206" s="3">
        <f>9*17.5</f>
        <v>157.5</v>
      </c>
    </row>
    <row r="207" spans="1:2" x14ac:dyDescent="0.25">
      <c r="A207" s="8" t="s">
        <v>9</v>
      </c>
      <c r="B207" s="3">
        <v>140</v>
      </c>
    </row>
    <row r="208" spans="1:2" x14ac:dyDescent="0.25">
      <c r="A208" s="8" t="s">
        <v>9</v>
      </c>
      <c r="B208" s="3">
        <v>140</v>
      </c>
    </row>
    <row r="210" spans="1:2" x14ac:dyDescent="0.25">
      <c r="B210" s="4" t="s">
        <v>5</v>
      </c>
    </row>
    <row r="211" spans="1:2" x14ac:dyDescent="0.25">
      <c r="A211" s="8" t="s">
        <v>9</v>
      </c>
      <c r="B211" s="3">
        <f>12*17.5</f>
        <v>210</v>
      </c>
    </row>
    <row r="212" spans="1:2" x14ac:dyDescent="0.25">
      <c r="A212" s="8" t="s">
        <v>9</v>
      </c>
      <c r="B212" s="3">
        <f>12*17.5</f>
        <v>210</v>
      </c>
    </row>
    <row r="213" spans="1:2" x14ac:dyDescent="0.25">
      <c r="A213" s="8" t="s">
        <v>9</v>
      </c>
      <c r="B213" s="3">
        <v>35</v>
      </c>
    </row>
    <row r="215" spans="1:2" x14ac:dyDescent="0.25">
      <c r="B215" s="4" t="s">
        <v>1</v>
      </c>
    </row>
    <row r="216" spans="1:2" x14ac:dyDescent="0.25">
      <c r="A216" s="8" t="s">
        <v>9</v>
      </c>
      <c r="B216" s="3">
        <f>30*17.5</f>
        <v>525</v>
      </c>
    </row>
    <row r="218" spans="1:2" x14ac:dyDescent="0.25">
      <c r="B218" s="4" t="s">
        <v>19</v>
      </c>
    </row>
    <row r="219" spans="1:2" x14ac:dyDescent="0.25">
      <c r="A219" s="8" t="s">
        <v>9</v>
      </c>
      <c r="B219" s="3">
        <v>35</v>
      </c>
    </row>
    <row r="220" spans="1:2" x14ac:dyDescent="0.25">
      <c r="A220" s="8" t="s">
        <v>9</v>
      </c>
      <c r="B220" s="3">
        <v>35</v>
      </c>
    </row>
    <row r="221" spans="1:2" x14ac:dyDescent="0.25">
      <c r="A221" s="8" t="s">
        <v>9</v>
      </c>
      <c r="B221" s="3">
        <v>35</v>
      </c>
    </row>
    <row r="223" spans="1:2" x14ac:dyDescent="0.25">
      <c r="B223" s="4" t="s">
        <v>20</v>
      </c>
    </row>
    <row r="224" spans="1:2" x14ac:dyDescent="0.25">
      <c r="A224" s="8" t="s">
        <v>9</v>
      </c>
      <c r="B224" s="3">
        <f>8*17.5</f>
        <v>140</v>
      </c>
    </row>
    <row r="225" spans="1:2" x14ac:dyDescent="0.25">
      <c r="A225" s="8" t="s">
        <v>9</v>
      </c>
      <c r="B225" s="3">
        <f>7*17.5</f>
        <v>122.5</v>
      </c>
    </row>
    <row r="226" spans="1:2" x14ac:dyDescent="0.25">
      <c r="B226" s="4"/>
    </row>
    <row r="227" spans="1:2" x14ac:dyDescent="0.25">
      <c r="B227" s="4" t="s">
        <v>6</v>
      </c>
    </row>
    <row r="228" spans="1:2" x14ac:dyDescent="0.25">
      <c r="A228" s="8" t="s">
        <v>9</v>
      </c>
      <c r="B228" s="3">
        <v>175</v>
      </c>
    </row>
    <row r="229" spans="1:2" x14ac:dyDescent="0.25">
      <c r="A229" s="8" t="s">
        <v>9</v>
      </c>
      <c r="B229" s="3">
        <v>175</v>
      </c>
    </row>
    <row r="231" spans="1:2" x14ac:dyDescent="0.25">
      <c r="B231" s="4" t="s">
        <v>49</v>
      </c>
    </row>
    <row r="232" spans="1:2" x14ac:dyDescent="0.25">
      <c r="A232" s="8" t="s">
        <v>9</v>
      </c>
      <c r="B232" s="3">
        <v>350</v>
      </c>
    </row>
    <row r="233" spans="1:2" x14ac:dyDescent="0.25">
      <c r="A233" s="8" t="s">
        <v>9</v>
      </c>
      <c r="B233" s="3">
        <f>5*17.5</f>
        <v>87.5</v>
      </c>
    </row>
    <row r="235" spans="1:2" x14ac:dyDescent="0.25">
      <c r="B235" s="4" t="s">
        <v>21</v>
      </c>
    </row>
    <row r="236" spans="1:2" x14ac:dyDescent="0.25">
      <c r="A236" s="8" t="s">
        <v>9</v>
      </c>
      <c r="B236" s="3">
        <f>75*17.5</f>
        <v>1312.5</v>
      </c>
    </row>
    <row r="237" spans="1:2" x14ac:dyDescent="0.25">
      <c r="A237" s="8" t="s">
        <v>9</v>
      </c>
      <c r="B237" s="3">
        <v>175</v>
      </c>
    </row>
    <row r="239" spans="1:2" x14ac:dyDescent="0.25">
      <c r="B239" s="4" t="s">
        <v>7</v>
      </c>
    </row>
    <row r="240" spans="1:2" x14ac:dyDescent="0.25">
      <c r="A240" s="8" t="s">
        <v>9</v>
      </c>
      <c r="B240" s="3">
        <f>13*17.5</f>
        <v>227.5</v>
      </c>
    </row>
    <row r="241" spans="1:2" x14ac:dyDescent="0.25">
      <c r="A241" s="8" t="s">
        <v>9</v>
      </c>
      <c r="B241" s="3">
        <v>35</v>
      </c>
    </row>
    <row r="243" spans="1:2" x14ac:dyDescent="0.25">
      <c r="B243" s="4" t="s">
        <v>22</v>
      </c>
    </row>
    <row r="244" spans="1:2" x14ac:dyDescent="0.25">
      <c r="A244" s="8" t="s">
        <v>9</v>
      </c>
      <c r="B244" s="3">
        <v>262.5</v>
      </c>
    </row>
    <row r="246" spans="1:2" x14ac:dyDescent="0.25">
      <c r="B246" s="4" t="s">
        <v>48</v>
      </c>
    </row>
    <row r="247" spans="1:2" x14ac:dyDescent="0.25">
      <c r="A247" s="8" t="s">
        <v>9</v>
      </c>
      <c r="B247" s="3">
        <v>262.5</v>
      </c>
    </row>
    <row r="249" spans="1:2" x14ac:dyDescent="0.25">
      <c r="B249" s="4" t="s">
        <v>23</v>
      </c>
    </row>
    <row r="250" spans="1:2" x14ac:dyDescent="0.25">
      <c r="A250" s="8" t="s">
        <v>9</v>
      </c>
      <c r="B250" s="3">
        <v>70</v>
      </c>
    </row>
    <row r="252" spans="1:2" x14ac:dyDescent="0.25">
      <c r="B252" s="4" t="s">
        <v>8</v>
      </c>
    </row>
    <row r="253" spans="1:2" x14ac:dyDescent="0.25">
      <c r="A253" s="8" t="s">
        <v>9</v>
      </c>
      <c r="B253" s="3">
        <v>262.5</v>
      </c>
    </row>
    <row r="255" spans="1:2" x14ac:dyDescent="0.25">
      <c r="B255" s="4" t="s">
        <v>24</v>
      </c>
    </row>
    <row r="256" spans="1:2" x14ac:dyDescent="0.25">
      <c r="A256" s="8" t="s">
        <v>9</v>
      </c>
      <c r="B256" s="3">
        <v>227.5</v>
      </c>
    </row>
    <row r="257" spans="1:2" x14ac:dyDescent="0.25">
      <c r="A257" s="8" t="s">
        <v>9</v>
      </c>
      <c r="B257" s="3">
        <v>175</v>
      </c>
    </row>
    <row r="259" spans="1:2" x14ac:dyDescent="0.25">
      <c r="B259" s="4" t="s">
        <v>47</v>
      </c>
    </row>
    <row r="260" spans="1:2" x14ac:dyDescent="0.25">
      <c r="A260" s="8" t="s">
        <v>9</v>
      </c>
      <c r="B260" s="3">
        <v>262.5</v>
      </c>
    </row>
    <row r="262" spans="1:2" x14ac:dyDescent="0.25">
      <c r="B262" s="4" t="s">
        <v>25</v>
      </c>
    </row>
    <row r="263" spans="1:2" x14ac:dyDescent="0.25">
      <c r="A263" s="8" t="s">
        <v>9</v>
      </c>
      <c r="B263" s="3">
        <v>1540</v>
      </c>
    </row>
    <row r="264" spans="1:2" x14ac:dyDescent="0.25">
      <c r="A264" s="8" t="s">
        <v>9</v>
      </c>
      <c r="B264" s="3">
        <v>420</v>
      </c>
    </row>
    <row r="265" spans="1:2" x14ac:dyDescent="0.25">
      <c r="A265" s="8" t="s">
        <v>9</v>
      </c>
      <c r="B265" s="3">
        <v>420</v>
      </c>
    </row>
    <row r="266" spans="1:2" x14ac:dyDescent="0.25">
      <c r="A266" s="8" t="s">
        <v>9</v>
      </c>
      <c r="B266" s="3">
        <v>350</v>
      </c>
    </row>
    <row r="267" spans="1:2" x14ac:dyDescent="0.25">
      <c r="A267" s="8" t="s">
        <v>9</v>
      </c>
      <c r="B267" s="3">
        <v>350</v>
      </c>
    </row>
    <row r="268" spans="1:2" x14ac:dyDescent="0.25">
      <c r="A268" s="8" t="s">
        <v>9</v>
      </c>
      <c r="B268" s="3">
        <v>262.5</v>
      </c>
    </row>
    <row r="269" spans="1:2" x14ac:dyDescent="0.25">
      <c r="A269" s="8" t="s">
        <v>9</v>
      </c>
      <c r="B269" s="3">
        <v>210</v>
      </c>
    </row>
    <row r="270" spans="1:2" x14ac:dyDescent="0.25">
      <c r="A270" s="8" t="s">
        <v>9</v>
      </c>
      <c r="B270" s="3">
        <v>210</v>
      </c>
    </row>
    <row r="271" spans="1:2" x14ac:dyDescent="0.25">
      <c r="A271" s="8" t="s">
        <v>9</v>
      </c>
      <c r="B271" s="3">
        <v>210</v>
      </c>
    </row>
    <row r="272" spans="1:2" x14ac:dyDescent="0.25">
      <c r="A272" s="8" t="s">
        <v>9</v>
      </c>
      <c r="B272" s="3">
        <v>210</v>
      </c>
    </row>
    <row r="273" spans="1:2" x14ac:dyDescent="0.25">
      <c r="A273" s="8" t="s">
        <v>9</v>
      </c>
      <c r="B273" s="3">
        <v>210</v>
      </c>
    </row>
    <row r="274" spans="1:2" x14ac:dyDescent="0.25">
      <c r="A274" s="8" t="s">
        <v>9</v>
      </c>
      <c r="B274" s="3">
        <v>210</v>
      </c>
    </row>
    <row r="275" spans="1:2" x14ac:dyDescent="0.25">
      <c r="A275" s="8" t="s">
        <v>9</v>
      </c>
      <c r="B275" s="3">
        <v>210</v>
      </c>
    </row>
    <row r="276" spans="1:2" x14ac:dyDescent="0.25">
      <c r="A276" s="8" t="s">
        <v>9</v>
      </c>
      <c r="B276" s="3">
        <v>210</v>
      </c>
    </row>
    <row r="277" spans="1:2" x14ac:dyDescent="0.25">
      <c r="A277" s="8" t="s">
        <v>9</v>
      </c>
      <c r="B277" s="3">
        <v>210</v>
      </c>
    </row>
    <row r="278" spans="1:2" x14ac:dyDescent="0.25">
      <c r="A278" s="8" t="s">
        <v>9</v>
      </c>
      <c r="B278" s="3">
        <v>210</v>
      </c>
    </row>
    <row r="279" spans="1:2" x14ac:dyDescent="0.25">
      <c r="A279" s="8" t="s">
        <v>9</v>
      </c>
      <c r="B279" s="3">
        <v>210</v>
      </c>
    </row>
    <row r="280" spans="1:2" x14ac:dyDescent="0.25">
      <c r="A280" s="8" t="s">
        <v>9</v>
      </c>
      <c r="B280" s="3">
        <v>210</v>
      </c>
    </row>
    <row r="281" spans="1:2" x14ac:dyDescent="0.25">
      <c r="A281" s="8" t="s">
        <v>9</v>
      </c>
      <c r="B281" s="3">
        <v>210</v>
      </c>
    </row>
    <row r="282" spans="1:2" x14ac:dyDescent="0.25">
      <c r="A282" s="8" t="s">
        <v>9</v>
      </c>
      <c r="B282" s="3">
        <v>210</v>
      </c>
    </row>
    <row r="283" spans="1:2" x14ac:dyDescent="0.25">
      <c r="A283" s="8" t="s">
        <v>9</v>
      </c>
      <c r="B283" s="3">
        <v>210</v>
      </c>
    </row>
    <row r="284" spans="1:2" x14ac:dyDescent="0.25">
      <c r="A284" s="8" t="s">
        <v>9</v>
      </c>
      <c r="B284" s="3">
        <v>210</v>
      </c>
    </row>
    <row r="285" spans="1:2" x14ac:dyDescent="0.25">
      <c r="A285" s="8" t="s">
        <v>9</v>
      </c>
      <c r="B285" s="3">
        <v>210</v>
      </c>
    </row>
    <row r="286" spans="1:2" x14ac:dyDescent="0.25">
      <c r="A286" s="8" t="s">
        <v>9</v>
      </c>
      <c r="B286" s="3">
        <v>210</v>
      </c>
    </row>
    <row r="287" spans="1:2" x14ac:dyDescent="0.25">
      <c r="A287" s="8" t="s">
        <v>9</v>
      </c>
      <c r="B287" s="3">
        <v>210</v>
      </c>
    </row>
    <row r="288" spans="1:2" x14ac:dyDescent="0.25">
      <c r="A288" s="8" t="s">
        <v>9</v>
      </c>
      <c r="B288" s="3">
        <v>175</v>
      </c>
    </row>
    <row r="289" spans="1:3" x14ac:dyDescent="0.25">
      <c r="A289" s="8" t="s">
        <v>9</v>
      </c>
      <c r="B289" s="3">
        <v>175</v>
      </c>
    </row>
    <row r="290" spans="1:3" x14ac:dyDescent="0.25">
      <c r="A290" s="8" t="s">
        <v>9</v>
      </c>
      <c r="B290" s="3">
        <v>175</v>
      </c>
    </row>
    <row r="292" spans="1:3" x14ac:dyDescent="0.25">
      <c r="B292" s="4" t="s">
        <v>26</v>
      </c>
    </row>
    <row r="294" spans="1:3" x14ac:dyDescent="0.25">
      <c r="B294" s="4" t="s">
        <v>28</v>
      </c>
    </row>
    <row r="296" spans="1:3" x14ac:dyDescent="0.25">
      <c r="B296" s="4" t="s">
        <v>29</v>
      </c>
    </row>
    <row r="297" spans="1:3" x14ac:dyDescent="0.25">
      <c r="A297" s="8" t="s">
        <v>30</v>
      </c>
      <c r="B297" s="3">
        <v>150</v>
      </c>
      <c r="C297" s="10"/>
    </row>
    <row r="298" spans="1:3" x14ac:dyDescent="0.25">
      <c r="A298" s="8" t="s">
        <v>30</v>
      </c>
      <c r="B298" s="3">
        <v>112.5</v>
      </c>
      <c r="C298" s="10"/>
    </row>
    <row r="299" spans="1:3" x14ac:dyDescent="0.25">
      <c r="A299" s="8" t="s">
        <v>30</v>
      </c>
      <c r="B299" s="3">
        <v>112.5</v>
      </c>
      <c r="C299" s="10"/>
    </row>
    <row r="300" spans="1:3" x14ac:dyDescent="0.25">
      <c r="A300" s="8" t="s">
        <v>30</v>
      </c>
      <c r="B300" s="3">
        <v>50</v>
      </c>
      <c r="C300" s="10"/>
    </row>
    <row r="301" spans="1:3" x14ac:dyDescent="0.25">
      <c r="A301" s="8" t="s">
        <v>30</v>
      </c>
      <c r="B301" s="3">
        <v>37.5</v>
      </c>
      <c r="C301" s="10"/>
    </row>
    <row r="302" spans="1:3" x14ac:dyDescent="0.25">
      <c r="A302" s="8" t="s">
        <v>30</v>
      </c>
      <c r="B302" s="3">
        <v>12.5</v>
      </c>
      <c r="C302" s="10"/>
    </row>
    <row r="303" spans="1:3" x14ac:dyDescent="0.25">
      <c r="A303" s="8" t="s">
        <v>30</v>
      </c>
      <c r="B303" s="3">
        <v>12.5</v>
      </c>
      <c r="C303" s="10"/>
    </row>
    <row r="304" spans="1:3" x14ac:dyDescent="0.25">
      <c r="A304" s="8" t="s">
        <v>30</v>
      </c>
      <c r="B304" s="3">
        <v>12.5</v>
      </c>
      <c r="C304" s="10"/>
    </row>
    <row r="305" spans="1:3" x14ac:dyDescent="0.25">
      <c r="A305" s="8" t="s">
        <v>30</v>
      </c>
      <c r="B305" s="3">
        <v>12.5</v>
      </c>
      <c r="C305" s="10"/>
    </row>
    <row r="306" spans="1:3" x14ac:dyDescent="0.25">
      <c r="C306" s="10"/>
    </row>
    <row r="307" spans="1:3" x14ac:dyDescent="0.25">
      <c r="B307" s="4" t="s">
        <v>32</v>
      </c>
      <c r="C307" s="10"/>
    </row>
    <row r="308" spans="1:3" x14ac:dyDescent="0.25">
      <c r="A308" s="8" t="s">
        <v>30</v>
      </c>
      <c r="B308" s="3">
        <v>150</v>
      </c>
      <c r="C308" s="10"/>
    </row>
    <row r="309" spans="1:3" x14ac:dyDescent="0.25">
      <c r="A309" s="8" t="s">
        <v>30</v>
      </c>
      <c r="B309" s="3">
        <v>150</v>
      </c>
      <c r="C309" s="10"/>
    </row>
    <row r="310" spans="1:3" x14ac:dyDescent="0.25">
      <c r="A310" s="8" t="s">
        <v>30</v>
      </c>
      <c r="B310" s="3">
        <v>150</v>
      </c>
      <c r="C310" s="10"/>
    </row>
    <row r="311" spans="1:3" x14ac:dyDescent="0.25">
      <c r="A311" s="8" t="s">
        <v>30</v>
      </c>
      <c r="B311" s="3">
        <v>150</v>
      </c>
      <c r="C311" s="10"/>
    </row>
    <row r="312" spans="1:3" x14ac:dyDescent="0.25">
      <c r="A312" s="8" t="s">
        <v>30</v>
      </c>
      <c r="B312" s="3">
        <v>150</v>
      </c>
      <c r="C312" s="10"/>
    </row>
    <row r="313" spans="1:3" x14ac:dyDescent="0.25">
      <c r="A313" s="8" t="s">
        <v>30</v>
      </c>
      <c r="B313" s="3">
        <v>75</v>
      </c>
      <c r="C313" s="10"/>
    </row>
    <row r="314" spans="1:3" x14ac:dyDescent="0.25">
      <c r="A314" s="8" t="s">
        <v>30</v>
      </c>
      <c r="B314" s="3">
        <v>75</v>
      </c>
      <c r="C314" s="10"/>
    </row>
    <row r="315" spans="1:3" x14ac:dyDescent="0.25">
      <c r="A315" s="8" t="s">
        <v>30</v>
      </c>
      <c r="B315" s="3">
        <v>62.5</v>
      </c>
      <c r="C315" s="10"/>
    </row>
    <row r="316" spans="1:3" x14ac:dyDescent="0.25">
      <c r="A316" s="8" t="s">
        <v>30</v>
      </c>
      <c r="B316" s="3">
        <v>62.5</v>
      </c>
      <c r="C316" s="10"/>
    </row>
    <row r="317" spans="1:3" x14ac:dyDescent="0.25">
      <c r="A317" s="8" t="s">
        <v>30</v>
      </c>
      <c r="B317" s="3">
        <v>50</v>
      </c>
    </row>
    <row r="318" spans="1:3" x14ac:dyDescent="0.25">
      <c r="A318" s="8" t="s">
        <v>30</v>
      </c>
      <c r="B318" s="3">
        <v>50</v>
      </c>
    </row>
    <row r="319" spans="1:3" x14ac:dyDescent="0.25">
      <c r="A319" s="8" t="s">
        <v>30</v>
      </c>
      <c r="B319" s="3">
        <v>25</v>
      </c>
      <c r="C319" s="10"/>
    </row>
    <row r="320" spans="1:3" x14ac:dyDescent="0.25">
      <c r="A320" s="8" t="s">
        <v>30</v>
      </c>
      <c r="B320" s="3">
        <v>25</v>
      </c>
      <c r="C320" s="10"/>
    </row>
    <row r="321" spans="1:3" x14ac:dyDescent="0.25">
      <c r="A321" s="8" t="s">
        <v>30</v>
      </c>
      <c r="B321" s="3">
        <v>25</v>
      </c>
      <c r="C321" s="10"/>
    </row>
    <row r="322" spans="1:3" x14ac:dyDescent="0.25">
      <c r="A322" s="8" t="s">
        <v>30</v>
      </c>
      <c r="B322" s="3">
        <v>25</v>
      </c>
      <c r="C322" s="10"/>
    </row>
    <row r="323" spans="1:3" x14ac:dyDescent="0.25">
      <c r="A323" s="8" t="s">
        <v>30</v>
      </c>
      <c r="B323" s="3">
        <v>25</v>
      </c>
      <c r="C323" s="10"/>
    </row>
    <row r="324" spans="1:3" x14ac:dyDescent="0.25">
      <c r="C324" s="10"/>
    </row>
    <row r="325" spans="1:3" x14ac:dyDescent="0.25">
      <c r="B325" s="5" t="s">
        <v>46</v>
      </c>
      <c r="C325" s="10"/>
    </row>
    <row r="326" spans="1:3" x14ac:dyDescent="0.25">
      <c r="A326" s="8" t="s">
        <v>30</v>
      </c>
      <c r="B326" s="3">
        <v>162.5</v>
      </c>
      <c r="C326" s="10"/>
    </row>
    <row r="327" spans="1:3" x14ac:dyDescent="0.25">
      <c r="A327" s="8" t="s">
        <v>30</v>
      </c>
      <c r="B327" s="3">
        <v>150</v>
      </c>
      <c r="C327" s="10"/>
    </row>
    <row r="328" spans="1:3" x14ac:dyDescent="0.25">
      <c r="A328" s="8" t="s">
        <v>30</v>
      </c>
      <c r="B328" s="3">
        <v>150</v>
      </c>
      <c r="C328" s="10"/>
    </row>
    <row r="329" spans="1:3" x14ac:dyDescent="0.25">
      <c r="A329" s="8" t="s">
        <v>30</v>
      </c>
      <c r="B329" s="3">
        <v>125</v>
      </c>
      <c r="C329" s="10"/>
    </row>
    <row r="330" spans="1:3" x14ac:dyDescent="0.25">
      <c r="A330" s="8" t="s">
        <v>30</v>
      </c>
      <c r="B330" s="3">
        <v>125</v>
      </c>
      <c r="C330" s="10"/>
    </row>
    <row r="331" spans="1:3" x14ac:dyDescent="0.25">
      <c r="A331" s="8" t="s">
        <v>30</v>
      </c>
      <c r="B331" s="3">
        <v>87.5</v>
      </c>
      <c r="C331" s="10"/>
    </row>
    <row r="332" spans="1:3" x14ac:dyDescent="0.25">
      <c r="A332" s="8" t="s">
        <v>30</v>
      </c>
      <c r="B332" s="3">
        <v>75</v>
      </c>
      <c r="C332" s="10"/>
    </row>
    <row r="333" spans="1:3" x14ac:dyDescent="0.25">
      <c r="A333" s="8" t="s">
        <v>30</v>
      </c>
      <c r="B333" s="3">
        <v>75</v>
      </c>
      <c r="C333" s="10"/>
    </row>
    <row r="334" spans="1:3" x14ac:dyDescent="0.25">
      <c r="A334" s="8" t="s">
        <v>30</v>
      </c>
      <c r="B334" s="3">
        <v>75</v>
      </c>
    </row>
    <row r="335" spans="1:3" x14ac:dyDescent="0.25">
      <c r="A335" s="8" t="s">
        <v>30</v>
      </c>
      <c r="B335" s="3">
        <v>62.5</v>
      </c>
    </row>
    <row r="336" spans="1:3" x14ac:dyDescent="0.25">
      <c r="A336" s="8" t="s">
        <v>30</v>
      </c>
      <c r="B336" s="3">
        <v>25</v>
      </c>
    </row>
    <row r="337" spans="1:3" x14ac:dyDescent="0.25">
      <c r="A337" s="8" t="s">
        <v>30</v>
      </c>
      <c r="B337" s="3">
        <v>25</v>
      </c>
    </row>
    <row r="338" spans="1:3" x14ac:dyDescent="0.25">
      <c r="A338" s="8" t="s">
        <v>30</v>
      </c>
      <c r="B338" s="3">
        <v>25</v>
      </c>
    </row>
    <row r="339" spans="1:3" x14ac:dyDescent="0.25">
      <c r="A339" s="8" t="s">
        <v>30</v>
      </c>
      <c r="B339" s="3">
        <v>25</v>
      </c>
    </row>
    <row r="340" spans="1:3" x14ac:dyDescent="0.25">
      <c r="A340" s="8" t="s">
        <v>30</v>
      </c>
      <c r="B340" s="3">
        <v>25</v>
      </c>
    </row>
    <row r="342" spans="1:3" x14ac:dyDescent="0.25">
      <c r="B342" s="4" t="s">
        <v>43</v>
      </c>
      <c r="C342" s="10"/>
    </row>
    <row r="343" spans="1:3" x14ac:dyDescent="0.25">
      <c r="A343" s="8" t="s">
        <v>30</v>
      </c>
      <c r="B343" s="3">
        <f>22*12.5</f>
        <v>275</v>
      </c>
      <c r="C343" s="10"/>
    </row>
    <row r="344" spans="1:3" x14ac:dyDescent="0.25">
      <c r="A344" s="8" t="s">
        <v>30</v>
      </c>
      <c r="B344" s="3">
        <v>125</v>
      </c>
      <c r="C344" s="10"/>
    </row>
    <row r="345" spans="1:3" x14ac:dyDescent="0.25">
      <c r="A345" s="8" t="s">
        <v>30</v>
      </c>
      <c r="B345" s="3">
        <v>125</v>
      </c>
      <c r="C345" s="10"/>
    </row>
    <row r="346" spans="1:3" x14ac:dyDescent="0.25">
      <c r="A346" s="8" t="s">
        <v>30</v>
      </c>
      <c r="B346" s="3">
        <f>6*12.5</f>
        <v>75</v>
      </c>
      <c r="C346" s="10"/>
    </row>
    <row r="347" spans="1:3" x14ac:dyDescent="0.25">
      <c r="A347" s="8" t="s">
        <v>30</v>
      </c>
      <c r="B347" s="3">
        <f>6*12.5</f>
        <v>75</v>
      </c>
      <c r="C347" s="10"/>
    </row>
    <row r="348" spans="1:3" x14ac:dyDescent="0.25">
      <c r="A348" s="8" t="s">
        <v>30</v>
      </c>
      <c r="B348" s="3">
        <f>6*12.5</f>
        <v>75</v>
      </c>
      <c r="C348" s="10"/>
    </row>
    <row r="349" spans="1:3" x14ac:dyDescent="0.25">
      <c r="C349" s="10"/>
    </row>
    <row r="350" spans="1:3" x14ac:dyDescent="0.25">
      <c r="B350" s="4" t="s">
        <v>44</v>
      </c>
      <c r="C350" s="10"/>
    </row>
    <row r="351" spans="1:3" x14ac:dyDescent="0.25">
      <c r="A351" s="8" t="s">
        <v>30</v>
      </c>
      <c r="B351" s="3">
        <v>100</v>
      </c>
      <c r="C351" s="10"/>
    </row>
    <row r="352" spans="1:3" x14ac:dyDescent="0.25">
      <c r="A352" s="8" t="s">
        <v>30</v>
      </c>
      <c r="B352" s="3">
        <v>75</v>
      </c>
      <c r="C352" s="10"/>
    </row>
    <row r="353" spans="1:3" x14ac:dyDescent="0.25">
      <c r="A353" s="8" t="s">
        <v>30</v>
      </c>
      <c r="B353" s="3">
        <v>75</v>
      </c>
    </row>
    <row r="354" spans="1:3" x14ac:dyDescent="0.25">
      <c r="A354" s="8" t="s">
        <v>30</v>
      </c>
      <c r="B354" s="3">
        <v>75</v>
      </c>
    </row>
    <row r="355" spans="1:3" x14ac:dyDescent="0.25">
      <c r="A355" s="8" t="s">
        <v>30</v>
      </c>
      <c r="B355" s="3">
        <v>62.5</v>
      </c>
      <c r="C355" s="10"/>
    </row>
    <row r="356" spans="1:3" x14ac:dyDescent="0.25">
      <c r="A356" s="8" t="s">
        <v>30</v>
      </c>
      <c r="B356" s="3">
        <v>37.5</v>
      </c>
      <c r="C356" s="10"/>
    </row>
    <row r="357" spans="1:3" x14ac:dyDescent="0.25">
      <c r="A357" s="8" t="s">
        <v>30</v>
      </c>
      <c r="B357" s="3">
        <v>37.5</v>
      </c>
      <c r="C357" s="10"/>
    </row>
    <row r="358" spans="1:3" x14ac:dyDescent="0.25">
      <c r="A358" s="8" t="s">
        <v>30</v>
      </c>
      <c r="B358" s="3">
        <v>37.5</v>
      </c>
      <c r="C358" s="10"/>
    </row>
    <row r="359" spans="1:3" x14ac:dyDescent="0.25">
      <c r="A359" s="8" t="s">
        <v>30</v>
      </c>
      <c r="B359" s="3">
        <v>37.5</v>
      </c>
      <c r="C359" s="10"/>
    </row>
    <row r="360" spans="1:3" x14ac:dyDescent="0.25">
      <c r="A360" s="8" t="s">
        <v>30</v>
      </c>
      <c r="B360" s="3">
        <v>12.5</v>
      </c>
      <c r="C360" s="10"/>
    </row>
    <row r="361" spans="1:3" x14ac:dyDescent="0.25">
      <c r="A361" s="8" t="s">
        <v>30</v>
      </c>
      <c r="B361" s="3">
        <v>12.5</v>
      </c>
      <c r="C361" s="10"/>
    </row>
    <row r="362" spans="1:3" x14ac:dyDescent="0.25">
      <c r="C362" s="10"/>
    </row>
    <row r="363" spans="1:3" x14ac:dyDescent="0.25">
      <c r="B363" s="4" t="s">
        <v>45</v>
      </c>
      <c r="C363" s="10"/>
    </row>
    <row r="364" spans="1:3" x14ac:dyDescent="0.25">
      <c r="A364" s="8" t="s">
        <v>30</v>
      </c>
      <c r="B364" s="3">
        <v>125</v>
      </c>
      <c r="C364" s="10"/>
    </row>
    <row r="365" spans="1:3" x14ac:dyDescent="0.25">
      <c r="A365" s="8" t="s">
        <v>30</v>
      </c>
      <c r="B365" s="3">
        <v>100</v>
      </c>
      <c r="C365" s="10"/>
    </row>
    <row r="366" spans="1:3" x14ac:dyDescent="0.25">
      <c r="A366" s="8" t="s">
        <v>30</v>
      </c>
      <c r="B366" s="3">
        <v>75</v>
      </c>
      <c r="C366" s="10"/>
    </row>
    <row r="367" spans="1:3" x14ac:dyDescent="0.25">
      <c r="A367" s="8" t="s">
        <v>30</v>
      </c>
      <c r="B367" s="3">
        <v>75</v>
      </c>
      <c r="C367" s="10"/>
    </row>
    <row r="368" spans="1:3" x14ac:dyDescent="0.25">
      <c r="A368" s="8" t="s">
        <v>30</v>
      </c>
      <c r="B368" s="3">
        <v>75</v>
      </c>
      <c r="C368" s="10"/>
    </row>
    <row r="369" spans="1:3" x14ac:dyDescent="0.25">
      <c r="A369" s="8" t="s">
        <v>30</v>
      </c>
      <c r="B369" s="3">
        <v>75</v>
      </c>
    </row>
    <row r="370" spans="1:3" x14ac:dyDescent="0.25">
      <c r="A370" s="8" t="s">
        <v>30</v>
      </c>
      <c r="B370" s="3">
        <v>62.5</v>
      </c>
    </row>
    <row r="371" spans="1:3" x14ac:dyDescent="0.25">
      <c r="A371" s="8" t="s">
        <v>30</v>
      </c>
      <c r="B371" s="3">
        <v>50</v>
      </c>
    </row>
    <row r="372" spans="1:3" x14ac:dyDescent="0.25">
      <c r="A372" s="8" t="s">
        <v>30</v>
      </c>
      <c r="B372" s="3">
        <v>37.5</v>
      </c>
    </row>
    <row r="373" spans="1:3" x14ac:dyDescent="0.25">
      <c r="A373" s="8" t="s">
        <v>30</v>
      </c>
      <c r="B373" s="3">
        <v>37.5</v>
      </c>
    </row>
    <row r="374" spans="1:3" x14ac:dyDescent="0.25">
      <c r="A374" s="8" t="s">
        <v>30</v>
      </c>
      <c r="B374" s="3">
        <v>37.5</v>
      </c>
    </row>
    <row r="375" spans="1:3" x14ac:dyDescent="0.25">
      <c r="A375" s="8" t="s">
        <v>30</v>
      </c>
      <c r="B375" s="3">
        <v>12.5</v>
      </c>
    </row>
    <row r="377" spans="1:3" x14ac:dyDescent="0.25">
      <c r="B377" s="4" t="s">
        <v>33</v>
      </c>
    </row>
    <row r="378" spans="1:3" x14ac:dyDescent="0.25">
      <c r="B378" s="4"/>
      <c r="C378" s="6"/>
    </row>
    <row r="379" spans="1:3" x14ac:dyDescent="0.25">
      <c r="B379" s="4" t="s">
        <v>29</v>
      </c>
      <c r="C379" s="6"/>
    </row>
    <row r="380" spans="1:3" x14ac:dyDescent="0.25">
      <c r="A380" s="8" t="s">
        <v>34</v>
      </c>
      <c r="B380" s="3">
        <v>145</v>
      </c>
      <c r="C380" s="6"/>
    </row>
    <row r="381" spans="1:3" x14ac:dyDescent="0.25">
      <c r="A381" s="8" t="s">
        <v>34</v>
      </c>
      <c r="B381" s="3">
        <f>9*14.5</f>
        <v>130.5</v>
      </c>
      <c r="C381" s="6"/>
    </row>
    <row r="382" spans="1:3" x14ac:dyDescent="0.25">
      <c r="A382" s="8" t="s">
        <v>34</v>
      </c>
      <c r="B382" s="3">
        <f>5*14.5</f>
        <v>72.5</v>
      </c>
      <c r="C382" s="6"/>
    </row>
    <row r="383" spans="1:3" x14ac:dyDescent="0.25">
      <c r="A383" s="8" t="s">
        <v>34</v>
      </c>
      <c r="B383" s="3">
        <f>4*14.5</f>
        <v>58</v>
      </c>
      <c r="C383" s="6"/>
    </row>
    <row r="384" spans="1:3" x14ac:dyDescent="0.25">
      <c r="A384" s="8" t="s">
        <v>34</v>
      </c>
      <c r="B384" s="3">
        <v>29</v>
      </c>
      <c r="C384" s="6"/>
    </row>
    <row r="386" spans="1:2" x14ac:dyDescent="0.25">
      <c r="B386" s="5" t="s">
        <v>31</v>
      </c>
    </row>
    <row r="387" spans="1:2" x14ac:dyDescent="0.25">
      <c r="A387" s="8" t="s">
        <v>34</v>
      </c>
      <c r="B387" s="3">
        <v>87</v>
      </c>
    </row>
    <row r="388" spans="1:2" x14ac:dyDescent="0.25">
      <c r="A388" s="8" t="s">
        <v>34</v>
      </c>
      <c r="B388" s="3">
        <v>87</v>
      </c>
    </row>
    <row r="389" spans="1:2" x14ac:dyDescent="0.25">
      <c r="A389" s="8" t="s">
        <v>34</v>
      </c>
      <c r="B389" s="3">
        <v>87</v>
      </c>
    </row>
    <row r="390" spans="1:2" x14ac:dyDescent="0.25">
      <c r="A390" s="8" t="s">
        <v>34</v>
      </c>
      <c r="B390" s="3">
        <v>72.5</v>
      </c>
    </row>
    <row r="391" spans="1:2" x14ac:dyDescent="0.25">
      <c r="A391" s="8" t="s">
        <v>34</v>
      </c>
      <c r="B391" s="3">
        <v>43.5</v>
      </c>
    </row>
    <row r="392" spans="1:2" x14ac:dyDescent="0.25">
      <c r="A392" s="8" t="s">
        <v>34</v>
      </c>
      <c r="B392" s="3">
        <v>29</v>
      </c>
    </row>
    <row r="393" spans="1:2" x14ac:dyDescent="0.25">
      <c r="A393" s="8" t="s">
        <v>34</v>
      </c>
      <c r="B393" s="3">
        <v>29</v>
      </c>
    </row>
    <row r="395" spans="1:2" x14ac:dyDescent="0.25">
      <c r="B395" s="4" t="s">
        <v>40</v>
      </c>
    </row>
    <row r="396" spans="1:2" x14ac:dyDescent="0.25">
      <c r="A396" s="8" t="s">
        <v>34</v>
      </c>
      <c r="B396" s="3">
        <f>8*14.5</f>
        <v>116</v>
      </c>
    </row>
    <row r="397" spans="1:2" x14ac:dyDescent="0.25">
      <c r="A397" s="8" t="s">
        <v>34</v>
      </c>
      <c r="B397" s="3">
        <f>8*14.5</f>
        <v>116</v>
      </c>
    </row>
    <row r="398" spans="1:2" x14ac:dyDescent="0.25">
      <c r="A398" s="8" t="s">
        <v>34</v>
      </c>
      <c r="B398" s="3">
        <v>101.5</v>
      </c>
    </row>
    <row r="399" spans="1:2" x14ac:dyDescent="0.25">
      <c r="A399" s="8" t="s">
        <v>34</v>
      </c>
      <c r="B399" s="3">
        <f>6*14.5</f>
        <v>87</v>
      </c>
    </row>
    <row r="400" spans="1:2" x14ac:dyDescent="0.25">
      <c r="A400" s="8" t="s">
        <v>34</v>
      </c>
      <c r="B400" s="3">
        <f>5*14.5</f>
        <v>72.5</v>
      </c>
    </row>
    <row r="402" spans="1:2" x14ac:dyDescent="0.25">
      <c r="B402" s="4" t="s">
        <v>35</v>
      </c>
    </row>
    <row r="403" spans="1:2" x14ac:dyDescent="0.25">
      <c r="A403" s="8" t="s">
        <v>34</v>
      </c>
      <c r="B403" s="3">
        <v>145</v>
      </c>
    </row>
    <row r="404" spans="1:2" x14ac:dyDescent="0.25">
      <c r="A404" s="8" t="s">
        <v>34</v>
      </c>
      <c r="B404" s="3">
        <f>7*14.5</f>
        <v>101.5</v>
      </c>
    </row>
    <row r="405" spans="1:2" x14ac:dyDescent="0.25">
      <c r="A405" s="8" t="s">
        <v>34</v>
      </c>
      <c r="B405" s="3">
        <f>5*14.5</f>
        <v>72.5</v>
      </c>
    </row>
    <row r="406" spans="1:2" x14ac:dyDescent="0.25">
      <c r="A406" s="8" t="s">
        <v>34</v>
      </c>
      <c r="B406" s="3">
        <f>5*14.5</f>
        <v>72.5</v>
      </c>
    </row>
    <row r="407" spans="1:2" x14ac:dyDescent="0.25">
      <c r="A407" s="8" t="s">
        <v>34</v>
      </c>
      <c r="B407" s="3">
        <v>43.5</v>
      </c>
    </row>
    <row r="409" spans="1:2" x14ac:dyDescent="0.25">
      <c r="B409" s="4" t="s">
        <v>44</v>
      </c>
    </row>
    <row r="410" spans="1:2" x14ac:dyDescent="0.25">
      <c r="A410" s="8" t="s">
        <v>34</v>
      </c>
      <c r="B410" s="3">
        <f>9*14.5</f>
        <v>130.5</v>
      </c>
    </row>
    <row r="411" spans="1:2" x14ac:dyDescent="0.25">
      <c r="A411" s="8" t="s">
        <v>34</v>
      </c>
      <c r="B411" s="3">
        <f>9*14.5</f>
        <v>130.5</v>
      </c>
    </row>
    <row r="412" spans="1:2" x14ac:dyDescent="0.25">
      <c r="A412" s="8" t="s">
        <v>34</v>
      </c>
      <c r="B412" s="3">
        <v>116</v>
      </c>
    </row>
    <row r="413" spans="1:2" x14ac:dyDescent="0.25">
      <c r="A413" s="1"/>
      <c r="B413" s="1"/>
    </row>
    <row r="414" spans="1:2" x14ac:dyDescent="0.25">
      <c r="B414" s="4" t="s">
        <v>43</v>
      </c>
    </row>
    <row r="415" spans="1:2" x14ac:dyDescent="0.25">
      <c r="A415" s="8" t="s">
        <v>34</v>
      </c>
      <c r="B415" s="3">
        <f>14.5*9</f>
        <v>130.5</v>
      </c>
    </row>
    <row r="416" spans="1:2" x14ac:dyDescent="0.25">
      <c r="A416" s="8" t="s">
        <v>34</v>
      </c>
      <c r="B416" s="3">
        <f>5*14.5</f>
        <v>72.5</v>
      </c>
    </row>
    <row r="417" spans="1:2" x14ac:dyDescent="0.25">
      <c r="A417" s="8" t="s">
        <v>34</v>
      </c>
      <c r="B417" s="3">
        <f t="shared" ref="B417:B418" si="5">5*14.5</f>
        <v>72.5</v>
      </c>
    </row>
    <row r="418" spans="1:2" x14ac:dyDescent="0.25">
      <c r="A418" s="8" t="s">
        <v>34</v>
      </c>
      <c r="B418" s="3">
        <f t="shared" si="5"/>
        <v>72.5</v>
      </c>
    </row>
    <row r="420" spans="1:2" x14ac:dyDescent="0.25">
      <c r="B420" s="4" t="s">
        <v>37</v>
      </c>
    </row>
    <row r="421" spans="1:2" x14ac:dyDescent="0.25">
      <c r="B421" s="4"/>
    </row>
    <row r="422" spans="1:2" x14ac:dyDescent="0.25">
      <c r="B422" s="4" t="s">
        <v>42</v>
      </c>
    </row>
    <row r="423" spans="1:2" x14ac:dyDescent="0.25">
      <c r="A423" s="8" t="s">
        <v>36</v>
      </c>
      <c r="B423" s="3">
        <v>145</v>
      </c>
    </row>
    <row r="424" spans="1:2" x14ac:dyDescent="0.25">
      <c r="A424" s="8" t="s">
        <v>36</v>
      </c>
      <c r="B424" s="3">
        <f>8*14.5</f>
        <v>116</v>
      </c>
    </row>
    <row r="426" spans="1:2" x14ac:dyDescent="0.25">
      <c r="B426" s="5" t="s">
        <v>41</v>
      </c>
    </row>
    <row r="427" spans="1:2" x14ac:dyDescent="0.25">
      <c r="A427" s="8" t="s">
        <v>36</v>
      </c>
      <c r="B427" s="3">
        <f>15*14.5</f>
        <v>217.5</v>
      </c>
    </row>
    <row r="428" spans="1:2" x14ac:dyDescent="0.25">
      <c r="A428" s="8" t="s">
        <v>36</v>
      </c>
      <c r="B428" s="3">
        <f>5*14.5</f>
        <v>72.5</v>
      </c>
    </row>
    <row r="430" spans="1:2" x14ac:dyDescent="0.25">
      <c r="B430" s="5" t="s">
        <v>40</v>
      </c>
    </row>
    <row r="431" spans="1:2" x14ac:dyDescent="0.25">
      <c r="A431" s="8" t="s">
        <v>36</v>
      </c>
      <c r="B431" s="3">
        <v>43.5</v>
      </c>
    </row>
    <row r="432" spans="1:2" x14ac:dyDescent="0.25">
      <c r="A432" s="8" t="s">
        <v>36</v>
      </c>
      <c r="B432" s="3">
        <v>29</v>
      </c>
    </row>
    <row r="434" spans="1:2" x14ac:dyDescent="0.25">
      <c r="B434" s="4" t="s">
        <v>35</v>
      </c>
    </row>
    <row r="435" spans="1:2" x14ac:dyDescent="0.25">
      <c r="A435" s="8" t="s">
        <v>36</v>
      </c>
      <c r="B435" s="3">
        <v>145</v>
      </c>
    </row>
    <row r="436" spans="1:2" x14ac:dyDescent="0.25">
      <c r="A436" s="8" t="s">
        <v>36</v>
      </c>
      <c r="B436" s="3">
        <v>72.5</v>
      </c>
    </row>
    <row r="438" spans="1:2" x14ac:dyDescent="0.25">
      <c r="B438" s="4" t="s">
        <v>38</v>
      </c>
    </row>
    <row r="439" spans="1:2" x14ac:dyDescent="0.25">
      <c r="A439" s="7" t="s">
        <v>34</v>
      </c>
      <c r="B439" s="9">
        <v>406</v>
      </c>
    </row>
    <row r="440" spans="1:2" x14ac:dyDescent="0.25">
      <c r="A440" s="7" t="s">
        <v>34</v>
      </c>
      <c r="B440" s="9">
        <v>362.5</v>
      </c>
    </row>
    <row r="441" spans="1:2" x14ac:dyDescent="0.25">
      <c r="A441" s="7" t="s">
        <v>34</v>
      </c>
      <c r="B441" s="9">
        <v>348</v>
      </c>
    </row>
    <row r="442" spans="1:2" x14ac:dyDescent="0.25">
      <c r="A442" s="7" t="s">
        <v>34</v>
      </c>
      <c r="B442" s="9">
        <v>333.5</v>
      </c>
    </row>
    <row r="443" spans="1:2" x14ac:dyDescent="0.25">
      <c r="A443" s="7" t="s">
        <v>34</v>
      </c>
      <c r="B443" s="9">
        <v>232</v>
      </c>
    </row>
    <row r="444" spans="1:2" x14ac:dyDescent="0.25">
      <c r="A444" s="7" t="s">
        <v>34</v>
      </c>
      <c r="B444" s="9">
        <v>217.5</v>
      </c>
    </row>
    <row r="445" spans="1:2" x14ac:dyDescent="0.25">
      <c r="A445" s="7" t="s">
        <v>34</v>
      </c>
      <c r="B445" s="9">
        <v>130.5</v>
      </c>
    </row>
    <row r="446" spans="1:2" x14ac:dyDescent="0.25">
      <c r="A446" s="7" t="s">
        <v>34</v>
      </c>
      <c r="B446" s="9">
        <v>72.5</v>
      </c>
    </row>
    <row r="448" spans="1:2" x14ac:dyDescent="0.25">
      <c r="B448" s="4" t="s">
        <v>39</v>
      </c>
    </row>
    <row r="449" spans="1:2" x14ac:dyDescent="0.25">
      <c r="A449" s="8" t="s">
        <v>30</v>
      </c>
      <c r="B449" s="3">
        <v>250</v>
      </c>
    </row>
    <row r="450" spans="1:2" x14ac:dyDescent="0.25">
      <c r="A450" s="8" t="s">
        <v>30</v>
      </c>
      <c r="B450" s="3">
        <v>187.5</v>
      </c>
    </row>
    <row r="451" spans="1:2" x14ac:dyDescent="0.25">
      <c r="A451" s="8" t="s">
        <v>30</v>
      </c>
      <c r="B451" s="3">
        <v>187.5</v>
      </c>
    </row>
  </sheetData>
  <sortState xmlns:xlrd2="http://schemas.microsoft.com/office/spreadsheetml/2017/richdata2" ref="B141:B150">
    <sortCondition descending="1" ref="B141:B15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8ABF-7025-4C33-8A0E-713648BECCEA}">
  <dimension ref="A3:B33"/>
  <sheetViews>
    <sheetView workbookViewId="0">
      <selection activeCell="B3" sqref="B3:B33"/>
    </sheetView>
  </sheetViews>
  <sheetFormatPr defaultRowHeight="15" x14ac:dyDescent="0.25"/>
  <sheetData>
    <row r="3" spans="1:2" x14ac:dyDescent="0.25">
      <c r="A3">
        <v>19</v>
      </c>
      <c r="B3">
        <f>A3*35</f>
        <v>665</v>
      </c>
    </row>
    <row r="4" spans="1:2" x14ac:dyDescent="0.25">
      <c r="A4">
        <v>18</v>
      </c>
      <c r="B4">
        <f t="shared" ref="B4:B33" si="0">A4*35</f>
        <v>630</v>
      </c>
    </row>
    <row r="5" spans="1:2" x14ac:dyDescent="0.25">
      <c r="A5">
        <v>18</v>
      </c>
      <c r="B5">
        <f t="shared" si="0"/>
        <v>630</v>
      </c>
    </row>
    <row r="6" spans="1:2" x14ac:dyDescent="0.25">
      <c r="A6">
        <v>16</v>
      </c>
      <c r="B6">
        <f t="shared" si="0"/>
        <v>560</v>
      </c>
    </row>
    <row r="7" spans="1:2" x14ac:dyDescent="0.25">
      <c r="A7">
        <v>15</v>
      </c>
      <c r="B7">
        <f t="shared" si="0"/>
        <v>525</v>
      </c>
    </row>
    <row r="8" spans="1:2" x14ac:dyDescent="0.25">
      <c r="A8">
        <v>14</v>
      </c>
      <c r="B8">
        <f t="shared" si="0"/>
        <v>490</v>
      </c>
    </row>
    <row r="9" spans="1:2" x14ac:dyDescent="0.25">
      <c r="A9">
        <v>13</v>
      </c>
      <c r="B9">
        <f t="shared" si="0"/>
        <v>455</v>
      </c>
    </row>
    <row r="10" spans="1:2" x14ac:dyDescent="0.25">
      <c r="A10">
        <v>12</v>
      </c>
      <c r="B10">
        <f t="shared" si="0"/>
        <v>420</v>
      </c>
    </row>
    <row r="11" spans="1:2" x14ac:dyDescent="0.25">
      <c r="A11">
        <v>12</v>
      </c>
      <c r="B11">
        <f t="shared" si="0"/>
        <v>420</v>
      </c>
    </row>
    <row r="12" spans="1:2" x14ac:dyDescent="0.25">
      <c r="A12">
        <v>11</v>
      </c>
      <c r="B12">
        <f t="shared" si="0"/>
        <v>385</v>
      </c>
    </row>
    <row r="13" spans="1:2" x14ac:dyDescent="0.25">
      <c r="A13">
        <v>11</v>
      </c>
      <c r="B13">
        <f t="shared" si="0"/>
        <v>385</v>
      </c>
    </row>
    <row r="14" spans="1:2" x14ac:dyDescent="0.25">
      <c r="A14">
        <v>9</v>
      </c>
      <c r="B14">
        <f t="shared" si="0"/>
        <v>315</v>
      </c>
    </row>
    <row r="15" spans="1:2" x14ac:dyDescent="0.25">
      <c r="A15">
        <v>9</v>
      </c>
      <c r="B15">
        <f t="shared" si="0"/>
        <v>315</v>
      </c>
    </row>
    <row r="16" spans="1:2" x14ac:dyDescent="0.25">
      <c r="A16">
        <v>8</v>
      </c>
      <c r="B16">
        <f t="shared" si="0"/>
        <v>280</v>
      </c>
    </row>
    <row r="17" spans="1:2" x14ac:dyDescent="0.25">
      <c r="A17">
        <v>6</v>
      </c>
      <c r="B17">
        <f t="shared" si="0"/>
        <v>210</v>
      </c>
    </row>
    <row r="18" spans="1:2" x14ac:dyDescent="0.25">
      <c r="A18">
        <v>6</v>
      </c>
      <c r="B18">
        <f t="shared" si="0"/>
        <v>210</v>
      </c>
    </row>
    <row r="19" spans="1:2" x14ac:dyDescent="0.25">
      <c r="A19">
        <v>6</v>
      </c>
      <c r="B19">
        <f t="shared" si="0"/>
        <v>210</v>
      </c>
    </row>
    <row r="20" spans="1:2" x14ac:dyDescent="0.25">
      <c r="A20">
        <v>5</v>
      </c>
      <c r="B20">
        <f t="shared" si="0"/>
        <v>175</v>
      </c>
    </row>
    <row r="21" spans="1:2" x14ac:dyDescent="0.25">
      <c r="A21">
        <v>5</v>
      </c>
      <c r="B21">
        <f t="shared" si="0"/>
        <v>175</v>
      </c>
    </row>
    <row r="22" spans="1:2" x14ac:dyDescent="0.25">
      <c r="A22">
        <v>5</v>
      </c>
      <c r="B22">
        <f t="shared" si="0"/>
        <v>175</v>
      </c>
    </row>
    <row r="23" spans="1:2" x14ac:dyDescent="0.25">
      <c r="A23">
        <v>4</v>
      </c>
      <c r="B23">
        <f t="shared" si="0"/>
        <v>140</v>
      </c>
    </row>
    <row r="24" spans="1:2" x14ac:dyDescent="0.25">
      <c r="A24">
        <v>4</v>
      </c>
      <c r="B24">
        <f t="shared" si="0"/>
        <v>140</v>
      </c>
    </row>
    <row r="25" spans="1:2" x14ac:dyDescent="0.25">
      <c r="A25">
        <v>4</v>
      </c>
      <c r="B25">
        <f t="shared" si="0"/>
        <v>140</v>
      </c>
    </row>
    <row r="26" spans="1:2" x14ac:dyDescent="0.25">
      <c r="A26">
        <v>3</v>
      </c>
      <c r="B26">
        <f t="shared" si="0"/>
        <v>105</v>
      </c>
    </row>
    <row r="27" spans="1:2" x14ac:dyDescent="0.25">
      <c r="A27">
        <v>3</v>
      </c>
      <c r="B27">
        <f t="shared" si="0"/>
        <v>105</v>
      </c>
    </row>
    <row r="28" spans="1:2" x14ac:dyDescent="0.25">
      <c r="A28">
        <v>3</v>
      </c>
      <c r="B28">
        <f t="shared" si="0"/>
        <v>105</v>
      </c>
    </row>
    <row r="29" spans="1:2" x14ac:dyDescent="0.25">
      <c r="A29">
        <v>3</v>
      </c>
      <c r="B29">
        <f t="shared" si="0"/>
        <v>105</v>
      </c>
    </row>
    <row r="30" spans="1:2" x14ac:dyDescent="0.25">
      <c r="A30">
        <v>2</v>
      </c>
      <c r="B30">
        <f t="shared" si="0"/>
        <v>70</v>
      </c>
    </row>
    <row r="31" spans="1:2" x14ac:dyDescent="0.25">
      <c r="A31">
        <v>2</v>
      </c>
      <c r="B31">
        <f t="shared" si="0"/>
        <v>70</v>
      </c>
    </row>
    <row r="32" spans="1:2" x14ac:dyDescent="0.25">
      <c r="A32">
        <v>2</v>
      </c>
      <c r="B32">
        <f t="shared" si="0"/>
        <v>70</v>
      </c>
    </row>
    <row r="33" spans="1:2" x14ac:dyDescent="0.25">
      <c r="A33">
        <v>2</v>
      </c>
      <c r="B33">
        <f t="shared" si="0"/>
        <v>70</v>
      </c>
    </row>
  </sheetData>
  <sortState xmlns:xlrd2="http://schemas.microsoft.com/office/spreadsheetml/2017/richdata2" ref="A3:A80">
    <sortCondition descending="1" ref="A3:A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Alberto Ferrari</cp:lastModifiedBy>
  <cp:lastPrinted>2022-11-22T16:01:20Z</cp:lastPrinted>
  <dcterms:created xsi:type="dcterms:W3CDTF">2022-01-07T12:07:10Z</dcterms:created>
  <dcterms:modified xsi:type="dcterms:W3CDTF">2023-10-12T09:47:50Z</dcterms:modified>
</cp:coreProperties>
</file>